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521" windowWidth="8475" windowHeight="8970" activeTab="0"/>
  </bookViews>
  <sheets>
    <sheet name="Лист1" sheetId="1" r:id="rId1"/>
  </sheets>
  <definedNames>
    <definedName name="Z_6640B95D_ECDC_4831_A799_12082380779D_.wvu.Cols" localSheetId="0" hidden="1">'Лист1'!#REF!</definedName>
    <definedName name="Z_6640B95D_ECDC_4831_A799_12082380779D_.wvu.PrintTitles" localSheetId="0" hidden="1">'Лист1'!#REF!</definedName>
    <definedName name="Z_6640B95D_ECDC_4831_A799_12082380779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$19:$19,'Лист1'!#REF!,'Лист1'!#REF!,'Лист1'!#REF!,'Лист1'!#REF!,'Лист1'!$24:$24,'Лист1'!#REF!,'Лист1'!$27:$29,'Лист1'!#REF!,'Лист1'!#REF!,'Лист1'!#REF!,'Лист1'!#REF!,'Лист1'!#REF!,'Лист1'!#REF!,'Лист1'!#REF!,'Лист1'!#REF!,'Лист1'!#REF!,'Лист1'!#REF!,'Лист1'!#REF!,'Лист1'!#REF!,'Лист1'!#REF!,'Лист1'!$45:$45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8F9F6FB1_35A1_11D6_BF71_0060081D816C_.wvu.Cols" localSheetId="0" hidden="1">'Лист1'!#REF!,'Лист1'!#REF!,'Лист1'!#REF!</definedName>
    <definedName name="Z_8F9F6FB1_35A1_11D6_BF71_0060081D816C_.wvu.PrintTitles" localSheetId="0" hidden="1">'Лист1'!#REF!</definedName>
    <definedName name="Z_8F9F6FB1_35A1_11D6_BF71_0060081D816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$19:$19,'Лист1'!#REF!,'Лист1'!#REF!,'Лист1'!#REF!,'Лист1'!#REF!,'Лист1'!$24:$24,'Лист1'!#REF!,'Лист1'!$27:$29,'Лист1'!#REF!,'Лист1'!#REF!,'Лист1'!#REF!,'Лист1'!#REF!,'Лист1'!#REF!,'Лист1'!#REF!,'Лист1'!#REF!,'Лист1'!#REF!,'Лист1'!#REF!,'Лист1'!#REF!,'Лист1'!#REF!,'Лист1'!#REF!,'Лист1'!#REF!,'Лист1'!$45:$45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A6022051_4219_11D6_90C7_00104BCC7879_.wvu.Cols" localSheetId="0" hidden="1">'Лист1'!#REF!</definedName>
    <definedName name="Z_A6022051_4219_11D6_90C7_00104BCC7879_.wvu.PrintTitles" localSheetId="0" hidden="1">'Лист1'!#REF!</definedName>
    <definedName name="Z_A6022051_4219_11D6_90C7_00104BCC7879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$19:$19,'Лист1'!#REF!,'Лист1'!#REF!,'Лист1'!#REF!,'Лист1'!#REF!,'Лист1'!$24:$24,'Лист1'!#REF!,'Лист1'!$27:$29,'Лист1'!#REF!,'Лист1'!#REF!,'Лист1'!#REF!,'Лист1'!#REF!,'Лист1'!#REF!,'Лист1'!#REF!,'Лист1'!#REF!,'Лист1'!#REF!,'Лист1'!#REF!,'Лист1'!#REF!,'Лист1'!#REF!,'Лист1'!#REF!,'Лист1'!#REF!,'Лист1'!$45:$45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DB3C6F00_375F_11D6_88D7_00C026A5FECA_.wvu.Cols" localSheetId="0" hidden="1">'Лист1'!#REF!</definedName>
    <definedName name="Z_E3209A40_3695_11D6_88D7_00C026A5FECA_.wvu.Cols" localSheetId="0" hidden="1">'Лист1'!#REF!</definedName>
    <definedName name="Z_E3209A40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E3209A42_3695_11D6_88D7_00C026A5FECA_.wvu.Cols" localSheetId="0" hidden="1">'Лист1'!#REF!</definedName>
    <definedName name="Z_E3209A42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$19:$19,'Лист1'!#REF!,'Лист1'!#REF!,'Лист1'!#REF!,'Лист1'!#REF!,'Лист1'!$24:$24,'Лист1'!#REF!,'Лист1'!$27:$29,'Лист1'!#REF!,'Лист1'!#REF!,'Лист1'!#REF!,'Лист1'!#REF!,'Лист1'!#REF!,'Лист1'!#REF!,'Лист1'!#REF!,'Лист1'!#REF!,'Лист1'!#REF!,'Лист1'!#REF!,'Лист1'!#REF!,'Лист1'!#REF!,'Лист1'!#REF!,'Лист1'!$45:$45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F95D8881_35CE_11D6_8096_0060089F2CFD_.wvu.Cols" localSheetId="0" hidden="1">'Лист1'!#REF!</definedName>
    <definedName name="Z_F95D8881_35CE_11D6_8096_0060089F2CFD_.wvu.PrintTitles" localSheetId="0" hidden="1">'Лист1'!#REF!</definedName>
    <definedName name="Z_F95D8881_35CE_11D6_8096_0060089F2CF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$19:$19,'Лист1'!#REF!,'Лист1'!#REF!,'Лист1'!#REF!,'Лист1'!#REF!,'Лист1'!$24:$24,'Лист1'!#REF!,'Лист1'!$27:$29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'Лист1'!$6:$6</definedName>
    <definedName name="_xlnm.Print_Area" localSheetId="0">'Лист1'!$A$1:$AB$47</definedName>
  </definedNames>
  <calcPr fullCalcOnLoad="1"/>
</workbook>
</file>

<file path=xl/sharedStrings.xml><?xml version="1.0" encoding="utf-8"?>
<sst xmlns="http://schemas.openxmlformats.org/spreadsheetml/2006/main" count="105" uniqueCount="95">
  <si>
    <t>2 02 03000 00 0000 151</t>
  </si>
  <si>
    <t>Плата за негативное воздействие на окружающую среду</t>
  </si>
  <si>
    <t xml:space="preserve"> 1 11 07000 00 0000 120</t>
  </si>
  <si>
    <t xml:space="preserve"> 1 15 02000 00 0000 140</t>
  </si>
  <si>
    <t>1 05 00000 00 0000 000</t>
  </si>
  <si>
    <t>ШТРАФЫ, САНКЦИИ, ВОЗМЕЩЕНИЕ УЩЕРБА</t>
  </si>
  <si>
    <t xml:space="preserve"> 1 16 00000 00 0000 000</t>
  </si>
  <si>
    <t>2 02 00000 00 0000 000</t>
  </si>
  <si>
    <t xml:space="preserve"> 2 02 01000 00 0000 151</t>
  </si>
  <si>
    <t>2 02 02000 00 0000 151</t>
  </si>
  <si>
    <t>Код бюджетной классификации</t>
  </si>
  <si>
    <t>Налог на доходы физических лиц</t>
  </si>
  <si>
    <t>АДМИНИСТРАТИВНЫЕ ПЛАТЕЖИ И СБОРЫ</t>
  </si>
  <si>
    <t>Налог на имущество физических лиц</t>
  </si>
  <si>
    <t>Земельный налог</t>
  </si>
  <si>
    <t>НАЛОГОВЫЕ ДОХОДЫ</t>
  </si>
  <si>
    <t>НАЛОГИ НА СОВОКУПНЫЙ ДОХОД</t>
  </si>
  <si>
    <t>Единый налог на вмененный доход для отдельных видов деятельности</t>
  </si>
  <si>
    <t xml:space="preserve">НАЛОГИ НА ИМУЩЕСТВО                     </t>
  </si>
  <si>
    <t>НАЛОГИ НА ПРИБЫЛЬ, ДОХОДЫ</t>
  </si>
  <si>
    <t>Прочие доходы от оказания платных услуг и компенсации затрат государства</t>
  </si>
  <si>
    <t xml:space="preserve">ДОХОДЫ ОТ ИСПОЛЬЗОВАНИЯ ИМУЩЕСТВА, НАХОДЯЩЕГОСЯ В ГОСУДАРСТВЕННОЙ  И МУНИЦИПАЛЬНОЙ СОБСТВЕННОСТИ </t>
  </si>
  <si>
    <t>Наименование дохода</t>
  </si>
  <si>
    <t xml:space="preserve"> 1 15 00000 00 0000 000</t>
  </si>
  <si>
    <t xml:space="preserve"> 1 14 00000 00 0000 000</t>
  </si>
  <si>
    <t>1 12 00000 00 0000 000</t>
  </si>
  <si>
    <t xml:space="preserve"> 1 11 00000 00 0000 000</t>
  </si>
  <si>
    <t xml:space="preserve"> 1 09 00000 00 0000 000</t>
  </si>
  <si>
    <t xml:space="preserve"> 1 06 00000 00 0000 000</t>
  </si>
  <si>
    <t xml:space="preserve"> 1 01 00000 00 0000 000</t>
  </si>
  <si>
    <t xml:space="preserve"> 1 00 00000 00 0000 000</t>
  </si>
  <si>
    <t>1 13 00000 00 0000 000</t>
  </si>
  <si>
    <t>1 08 00000 00 0000 000</t>
  </si>
  <si>
    <t>1 11 01000 00 0000 120</t>
  </si>
  <si>
    <t xml:space="preserve"> 1 11 05000 00 0000 120</t>
  </si>
  <si>
    <t xml:space="preserve"> 1 13 03000 00 0000 130</t>
  </si>
  <si>
    <t>1  12 01000 01 0000 120</t>
  </si>
  <si>
    <t>1 17 01 040 04 0000 180</t>
  </si>
  <si>
    <t>Невыясненные поступления, зачисляемые в бюджеты городских округов</t>
  </si>
  <si>
    <t>Прочие неналоговые доходы</t>
  </si>
  <si>
    <t xml:space="preserve">СОБСТВЕННЫЕ Д О Х О Д Ы </t>
  </si>
  <si>
    <t xml:space="preserve">НЕНАЛОГОВЫЕ ДОХОДЫ </t>
  </si>
  <si>
    <t xml:space="preserve">ДОХОДЫ ОТ ОКАЗАНИЯ ПЛАТНЫХ УСЛУГ И КОМПЕНСАЦИИ ЗАТРАТ ГОСУДАРСТВА </t>
  </si>
  <si>
    <t>Государственная пошлина  за государственную регистрацию, а также за совершение прочих юридически значимых действий</t>
  </si>
  <si>
    <t>Платежи, взимаемые государственными и муниципальными организациями за выполнение определенных функций</t>
  </si>
  <si>
    <t>Платежи от государственных и муниципальных унитарных предприятий</t>
  </si>
  <si>
    <t xml:space="preserve"> 1 01 02000 01 0000 110</t>
  </si>
  <si>
    <t xml:space="preserve"> 1 05 02000 02 0000 110</t>
  </si>
  <si>
    <t xml:space="preserve"> 1 06 01000 00 0000 110</t>
  </si>
  <si>
    <t xml:space="preserve"> 1 06 06000 00 0000 110</t>
  </si>
  <si>
    <t>1 08 03000 01 0000 110</t>
  </si>
  <si>
    <t xml:space="preserve">1 08 07000 01 0000 110 </t>
  </si>
  <si>
    <t>Дивиденды по акциям и доходы от прочих форм участия в капитале, находящихся в государственной и муниципаль-ной собственности</t>
  </si>
  <si>
    <t xml:space="preserve">ЗАДОЛЖЕННОСТЬ ПО ОТМЕНЕННЫМ НАЛОГАМ, СБОРАМ И ИНЫМ ОБЯЗАТЕЛЬНЫМ ПЛАТЕЖАМ  </t>
  </si>
  <si>
    <t>ДОХОДЫ ОТ ПРОДАЖИ МАТЕРИАЛЬНЫХ И НЕМАТЕРИАЛЬНЫХ АКТИВОВ</t>
  </si>
  <si>
    <t xml:space="preserve">Государственная пошлина по делам, рассматриваемым в судах общей юрисдикции, мировыми судьями                                                </t>
  </si>
  <si>
    <t xml:space="preserve">ПЛАТЕЖИ ЗА ПОЛЬЗОВАНИЕ ПРИРОДНЫМИ РЕСУРСАМИ      </t>
  </si>
  <si>
    <t>Нормативы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</si>
  <si>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</si>
  <si>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</si>
  <si>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</si>
  <si>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</si>
  <si>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Приложение № 2</t>
  </si>
  <si>
    <t>80; 100</t>
  </si>
  <si>
    <t>50; 100</t>
  </si>
  <si>
    <t>1 11 09000 00 0000 120</t>
  </si>
  <si>
    <t xml:space="preserve">ВСЕГО ДОХОДОВ </t>
  </si>
  <si>
    <t>Иные межбюджетные трансферты</t>
  </si>
  <si>
    <t>№ 4 от 30.01.2008 г.</t>
  </si>
  <si>
    <t>поправки 3</t>
  </si>
  <si>
    <t>2 02 04000 00 0000 151</t>
  </si>
  <si>
    <t>поправки 4</t>
  </si>
  <si>
    <t>Бюджет с поправками</t>
  </si>
  <si>
    <t>по увед.ГГФУ июня и соб.дох</t>
  </si>
  <si>
    <t>Доходы от реализации иного имущества, находящегося в собственности городских округов</t>
  </si>
  <si>
    <t>поправки 5 по увед. ГГФУ мая</t>
  </si>
  <si>
    <t>поправки 6 по собств. Дох.</t>
  </si>
  <si>
    <t>поправки 8</t>
  </si>
  <si>
    <t>поправки 9</t>
  </si>
  <si>
    <t xml:space="preserve">Прочие доходы от использования имущества и прав, находящихся в государственной и муниципальной собственности </t>
  </si>
  <si>
    <t>поправки 10</t>
  </si>
  <si>
    <t>1 17 00 000 00 0000 000</t>
  </si>
  <si>
    <r>
      <t xml:space="preserve">Дотации </t>
    </r>
    <r>
      <rPr>
        <b/>
        <sz val="10"/>
        <rFont val="Times New Roman"/>
        <family val="1"/>
      </rPr>
      <t>бюджетам субъектов Российской Федерации и муниципальных образований</t>
    </r>
  </si>
  <si>
    <t>Межбюджетные трансферты</t>
  </si>
  <si>
    <t xml:space="preserve">Доходы от продажи земельных участков, находящихся в собственности городских округов                                                                        </t>
  </si>
  <si>
    <t xml:space="preserve">Поступление доходов в бюджет города Великие Луки в 2009 году            </t>
  </si>
  <si>
    <t xml:space="preserve">Бюджет </t>
  </si>
  <si>
    <r>
      <t xml:space="preserve">Сумма </t>
    </r>
    <r>
      <rPr>
        <b/>
        <sz val="10"/>
        <color indexed="9"/>
        <rFont val="Times New Roman"/>
        <family val="1"/>
      </rPr>
      <t>с уточнениями</t>
    </r>
  </si>
  <si>
    <t>Уточненный бюджет на 2009 г.</t>
  </si>
  <si>
    <t>Поправки № 1</t>
  </si>
  <si>
    <t>Поправки № 2</t>
  </si>
  <si>
    <t>Поправки № 3</t>
  </si>
  <si>
    <t>Поправки № 5</t>
  </si>
  <si>
    <t>к Решению Великолукской городской думы от 30 сентября 2009 года  № 100</t>
  </si>
  <si>
    <t>"О внесении изменений и дополнений в решение городской Думы № 6 от 29.01.2009. "О бюджете муниципального образования "Город Великие Луки" на 2009 год и плановый период 2010 и 2011 годов"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</si>
</sst>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?_р_._-;_-@_-"/>
    <numFmt numFmtId="175" formatCode="_-* #,##0_р_._-;\-* #,##0_р_._-;_-* &quot;-&quot;??_р_._-;_-@_-"/>
    <numFmt numFmtId="176" formatCode="0.000000"/>
    <numFmt numFmtId="177" formatCode="0.0000000"/>
    <numFmt numFmtId="178" formatCode="0.00000000"/>
    <numFmt numFmtId="179" formatCode="0.00000"/>
    <numFmt numFmtId="180" formatCode="#,##0.00_ ;\-#,##0.00\ "/>
    <numFmt numFmtId="181" formatCode="#,##0.0_ ;\-#,##0.0\ "/>
    <numFmt numFmtId="182" formatCode="_-* #,##0.000_р_._-;\-* #,##0.000_р_._-;_-* &quot;-&quot;??_р_._-;_-@_-"/>
    <numFmt numFmtId="183" formatCode="#,##0.00_р_."/>
    <numFmt numFmtId="184" formatCode="#,##0.0_р_."/>
    <numFmt numFmtId="185" formatCode="_-* #,##0.0000_р_._-;\-* #,##0.0000_р_._-;_-* &quot;-&quot;??_р_._-;_-@_-"/>
    <numFmt numFmtId="186" formatCode="_-* #,##0.0_р_._-;\-* #,##0.0_р_._-;_-* &quot;-&quot;?_р_._-;_-@_-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b/>
      <sz val="10"/>
      <color indexed="9"/>
      <name val="Times New Roman"/>
      <family val="1"/>
    </font>
    <font>
      <b/>
      <sz val="10"/>
      <color indexed="4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167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" fontId="13" fillId="0" borderId="1" xfId="0" applyNumberFormat="1" applyFont="1" applyBorder="1" applyAlignment="1" applyProtection="1">
      <alignment horizontal="left" vertical="top" wrapText="1"/>
      <protection/>
    </xf>
    <xf numFmtId="49" fontId="5" fillId="0" borderId="0" xfId="0" applyNumberFormat="1" applyFont="1" applyAlignment="1" applyProtection="1">
      <alignment horizontal="right" vertical="top"/>
      <protection locked="0"/>
    </xf>
    <xf numFmtId="49" fontId="5" fillId="0" borderId="0" xfId="0" applyNumberFormat="1" applyFont="1" applyAlignment="1" applyProtection="1">
      <alignment horizontal="right" vertical="top" wrapText="1"/>
      <protection locked="0"/>
    </xf>
    <xf numFmtId="0" fontId="5" fillId="0" borderId="0" xfId="0" applyFont="1" applyAlignment="1">
      <alignment/>
    </xf>
    <xf numFmtId="0" fontId="24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right"/>
    </xf>
    <xf numFmtId="164" fontId="17" fillId="2" borderId="3" xfId="0" applyNumberFormat="1" applyFont="1" applyFill="1" applyBorder="1" applyAlignment="1" applyProtection="1">
      <alignment horizontal="center" vertical="center" wrapText="1"/>
      <protection/>
    </xf>
    <xf numFmtId="1" fontId="22" fillId="0" borderId="4" xfId="0" applyNumberFormat="1" applyFont="1" applyBorder="1" applyAlignment="1" applyProtection="1">
      <alignment horizontal="right" vertical="top" wrapText="1"/>
      <protection/>
    </xf>
    <xf numFmtId="167" fontId="22" fillId="2" borderId="4" xfId="0" applyNumberFormat="1" applyFont="1" applyFill="1" applyBorder="1" applyAlignment="1" applyProtection="1">
      <alignment horizontal="center"/>
      <protection locked="0"/>
    </xf>
    <xf numFmtId="167" fontId="22" fillId="2" borderId="4" xfId="20" applyNumberFormat="1" applyFont="1" applyFill="1" applyBorder="1" applyAlignment="1" applyProtection="1">
      <alignment horizontal="center"/>
      <protection locked="0"/>
    </xf>
    <xf numFmtId="167" fontId="22" fillId="2" borderId="5" xfId="20" applyNumberFormat="1" applyFont="1" applyFill="1" applyBorder="1" applyAlignment="1" applyProtection="1">
      <alignment horizontal="center"/>
      <protection locked="0"/>
    </xf>
    <xf numFmtId="164" fontId="17" fillId="2" borderId="6" xfId="0" applyNumberFormat="1" applyFont="1" applyFill="1" applyBorder="1" applyAlignment="1" applyProtection="1">
      <alignment horizontal="center" vertical="center" wrapText="1"/>
      <protection/>
    </xf>
    <xf numFmtId="1" fontId="17" fillId="0" borderId="7" xfId="0" applyNumberFormat="1" applyFont="1" applyBorder="1" applyAlignment="1" applyProtection="1">
      <alignment horizontal="center" vertical="center" wrapText="1"/>
      <protection/>
    </xf>
    <xf numFmtId="164" fontId="17" fillId="2" borderId="8" xfId="0" applyNumberFormat="1" applyFont="1" applyFill="1" applyBorder="1" applyAlignment="1" applyProtection="1">
      <alignment horizontal="center" vertical="center" wrapText="1"/>
      <protection/>
    </xf>
    <xf numFmtId="164" fontId="24" fillId="2" borderId="8" xfId="0" applyNumberFormat="1" applyFont="1" applyFill="1" applyBorder="1" applyAlignment="1" applyProtection="1">
      <alignment horizontal="center" vertical="center" wrapText="1"/>
      <protection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164" fontId="17" fillId="2" borderId="9" xfId="0" applyNumberFormat="1" applyFont="1" applyFill="1" applyBorder="1" applyAlignment="1" applyProtection="1">
      <alignment horizontal="center" vertical="center" wrapText="1"/>
      <protection/>
    </xf>
    <xf numFmtId="164" fontId="17" fillId="2" borderId="7" xfId="0" applyNumberFormat="1" applyFont="1" applyFill="1" applyBorder="1" applyAlignment="1" applyProtection="1">
      <alignment horizontal="center" vertical="center" wrapText="1"/>
      <protection/>
    </xf>
    <xf numFmtId="0" fontId="24" fillId="0" borderId="8" xfId="0" applyFont="1" applyBorder="1" applyAlignment="1">
      <alignment horizontal="center" vertical="top" wrapText="1"/>
    </xf>
    <xf numFmtId="1" fontId="17" fillId="0" borderId="9" xfId="0" applyNumberFormat="1" applyFont="1" applyBorder="1" applyAlignment="1" applyProtection="1">
      <alignment horizontal="center" vertical="center" wrapText="1"/>
      <protection locked="0"/>
    </xf>
    <xf numFmtId="164" fontId="17" fillId="2" borderId="10" xfId="0" applyNumberFormat="1" applyFont="1" applyFill="1" applyBorder="1" applyAlignment="1" applyProtection="1">
      <alignment horizontal="center" vertical="center" wrapText="1"/>
      <protection/>
    </xf>
    <xf numFmtId="164" fontId="17" fillId="2" borderId="11" xfId="0" applyNumberFormat="1" applyFont="1" applyFill="1" applyBorder="1" applyAlignment="1" applyProtection="1">
      <alignment horizontal="center" vertical="center" wrapText="1"/>
      <protection/>
    </xf>
    <xf numFmtId="167" fontId="6" fillId="2" borderId="12" xfId="0" applyNumberFormat="1" applyFont="1" applyFill="1" applyBorder="1" applyAlignment="1" applyProtection="1">
      <alignment horizontal="center"/>
      <protection locked="0"/>
    </xf>
    <xf numFmtId="167" fontId="7" fillId="0" borderId="12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left" vertical="top" wrapText="1"/>
      <protection/>
    </xf>
    <xf numFmtId="1" fontId="4" fillId="0" borderId="12" xfId="0" applyNumberFormat="1" applyFont="1" applyBorder="1" applyAlignment="1" applyProtection="1">
      <alignment horizontal="right" vertical="top" wrapText="1"/>
      <protection/>
    </xf>
    <xf numFmtId="167" fontId="4" fillId="2" borderId="12" xfId="20" applyNumberFormat="1" applyFont="1" applyFill="1" applyBorder="1" applyAlignment="1" applyProtection="1">
      <alignment horizontal="center"/>
      <protection locked="0"/>
    </xf>
    <xf numFmtId="164" fontId="4" fillId="2" borderId="12" xfId="0" applyNumberFormat="1" applyFont="1" applyFill="1" applyBorder="1" applyAlignment="1" applyProtection="1">
      <alignment horizontal="left" vertical="center" wrapText="1"/>
      <protection/>
    </xf>
    <xf numFmtId="164" fontId="4" fillId="2" borderId="12" xfId="0" applyNumberFormat="1" applyFont="1" applyFill="1" applyBorder="1" applyAlignment="1" applyProtection="1">
      <alignment horizontal="right" vertical="center" wrapText="1"/>
      <protection/>
    </xf>
    <xf numFmtId="167" fontId="6" fillId="2" borderId="12" xfId="2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 horizontal="left" vertical="center" wrapText="1"/>
      <protection/>
    </xf>
    <xf numFmtId="0" fontId="19" fillId="2" borderId="12" xfId="0" applyFont="1" applyFill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right"/>
      <protection locked="0"/>
    </xf>
    <xf numFmtId="0" fontId="10" fillId="0" borderId="12" xfId="0" applyFont="1" applyBorder="1" applyAlignment="1">
      <alignment horizontal="left" vertical="top" wrapText="1"/>
    </xf>
    <xf numFmtId="43" fontId="5" fillId="2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wrapText="1"/>
    </xf>
    <xf numFmtId="1" fontId="17" fillId="0" borderId="12" xfId="0" applyNumberFormat="1" applyFont="1" applyBorder="1" applyAlignment="1" applyProtection="1">
      <alignment horizontal="right" vertical="center" wrapText="1"/>
      <protection/>
    </xf>
    <xf numFmtId="0" fontId="20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justify" vertical="top" wrapText="1"/>
    </xf>
    <xf numFmtId="1" fontId="14" fillId="0" borderId="12" xfId="0" applyNumberFormat="1" applyFont="1" applyBorder="1" applyAlignment="1" applyProtection="1">
      <alignment horizontal="left" vertical="top" wrapText="1"/>
      <protection/>
    </xf>
    <xf numFmtId="1" fontId="4" fillId="2" borderId="12" xfId="0" applyNumberFormat="1" applyFont="1" applyFill="1" applyBorder="1" applyAlignment="1" applyProtection="1">
      <alignment horizontal="left" vertical="top" wrapText="1"/>
      <protection/>
    </xf>
    <xf numFmtId="1" fontId="4" fillId="2" borderId="12" xfId="0" applyNumberFormat="1" applyFont="1" applyFill="1" applyBorder="1" applyAlignment="1" applyProtection="1">
      <alignment horizontal="right" vertical="top" wrapText="1"/>
      <protection/>
    </xf>
    <xf numFmtId="0" fontId="21" fillId="0" borderId="12" xfId="0" applyFont="1" applyBorder="1" applyAlignment="1">
      <alignment horizontal="right" vertical="top" wrapText="1"/>
    </xf>
    <xf numFmtId="167" fontId="7" fillId="0" borderId="12" xfId="20" applyNumberFormat="1" applyFont="1" applyBorder="1" applyAlignment="1" applyProtection="1">
      <alignment horizontal="center"/>
      <protection locked="0"/>
    </xf>
    <xf numFmtId="167" fontId="4" fillId="2" borderId="12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right" vertical="top" wrapText="1"/>
      <protection locked="0"/>
    </xf>
    <xf numFmtId="3" fontId="5" fillId="0" borderId="12" xfId="21" applyNumberFormat="1" applyFont="1" applyBorder="1" applyAlignment="1" applyProtection="1">
      <alignment horizontal="left" wrapText="1"/>
      <protection locked="0"/>
    </xf>
    <xf numFmtId="3" fontId="5" fillId="0" borderId="12" xfId="21" applyNumberFormat="1" applyFont="1" applyBorder="1" applyAlignment="1" applyProtection="1">
      <alignment horizontal="right" wrapText="1"/>
      <protection locked="0"/>
    </xf>
    <xf numFmtId="0" fontId="4" fillId="0" borderId="12" xfId="0" applyFont="1" applyBorder="1" applyAlignment="1">
      <alignment wrapText="1"/>
    </xf>
    <xf numFmtId="167" fontId="23" fillId="0" borderId="12" xfId="0" applyNumberFormat="1" applyFont="1" applyBorder="1" applyAlignment="1">
      <alignment horizontal="center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right" vertical="top" wrapText="1"/>
      <protection locked="0"/>
    </xf>
    <xf numFmtId="167" fontId="7" fillId="0" borderId="13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Border="1" applyAlignment="1" applyProtection="1">
      <alignment horizontal="left" vertical="top" wrapText="1"/>
      <protection/>
    </xf>
    <xf numFmtId="1" fontId="4" fillId="0" borderId="14" xfId="0" applyNumberFormat="1" applyFont="1" applyBorder="1" applyAlignment="1" applyProtection="1">
      <alignment horizontal="right" vertical="top" wrapText="1"/>
      <protection/>
    </xf>
    <xf numFmtId="167" fontId="6" fillId="2" borderId="14" xfId="0" applyNumberFormat="1" applyFont="1" applyFill="1" applyBorder="1" applyAlignment="1" applyProtection="1">
      <alignment horizontal="center"/>
      <protection locked="0"/>
    </xf>
    <xf numFmtId="167" fontId="4" fillId="2" borderId="14" xfId="20" applyNumberFormat="1" applyFont="1" applyFill="1" applyBorder="1" applyAlignment="1" applyProtection="1">
      <alignment horizontal="center"/>
      <protection locked="0"/>
    </xf>
    <xf numFmtId="1" fontId="4" fillId="3" borderId="4" xfId="0" applyNumberFormat="1" applyFont="1" applyFill="1" applyBorder="1" applyAlignment="1" applyProtection="1">
      <alignment horizontal="right" vertical="top" wrapText="1"/>
      <protection/>
    </xf>
    <xf numFmtId="167" fontId="22" fillId="3" borderId="4" xfId="0" applyNumberFormat="1" applyFont="1" applyFill="1" applyBorder="1" applyAlignment="1" applyProtection="1">
      <alignment horizontal="center"/>
      <protection locked="0"/>
    </xf>
    <xf numFmtId="167" fontId="22" fillId="3" borderId="4" xfId="20" applyNumberFormat="1" applyFont="1" applyFill="1" applyBorder="1" applyAlignment="1" applyProtection="1">
      <alignment horizontal="center"/>
      <protection locked="0"/>
    </xf>
    <xf numFmtId="167" fontId="22" fillId="3" borderId="5" xfId="0" applyNumberFormat="1" applyFont="1" applyFill="1" applyBorder="1" applyAlignment="1" applyProtection="1">
      <alignment horizontal="center"/>
      <protection locked="0"/>
    </xf>
    <xf numFmtId="1" fontId="14" fillId="0" borderId="13" xfId="0" applyNumberFormat="1" applyFont="1" applyBorder="1" applyAlignment="1" applyProtection="1">
      <alignment vertical="top" wrapText="1"/>
      <protection locked="0"/>
    </xf>
    <xf numFmtId="0" fontId="18" fillId="0" borderId="13" xfId="0" applyFont="1" applyBorder="1" applyAlignment="1" applyProtection="1">
      <alignment horizontal="right"/>
      <protection locked="0"/>
    </xf>
    <xf numFmtId="167" fontId="4" fillId="2" borderId="13" xfId="20" applyNumberFormat="1" applyFont="1" applyFill="1" applyBorder="1" applyAlignment="1" applyProtection="1">
      <alignment horizontal="center"/>
      <protection locked="0"/>
    </xf>
    <xf numFmtId="167" fontId="6" fillId="3" borderId="4" xfId="0" applyNumberFormat="1" applyFont="1" applyFill="1" applyBorder="1" applyAlignment="1" applyProtection="1">
      <alignment horizontal="center"/>
      <protection locked="0"/>
    </xf>
    <xf numFmtId="167" fontId="6" fillId="3" borderId="4" xfId="20" applyNumberFormat="1" applyFont="1" applyFill="1" applyBorder="1" applyAlignment="1" applyProtection="1">
      <alignment horizontal="center"/>
      <protection locked="0"/>
    </xf>
    <xf numFmtId="167" fontId="22" fillId="3" borderId="5" xfId="20" applyNumberFormat="1" applyFont="1" applyFill="1" applyBorder="1" applyAlignment="1" applyProtection="1">
      <alignment horizontal="center"/>
      <protection locked="0"/>
    </xf>
    <xf numFmtId="3" fontId="4" fillId="0" borderId="13" xfId="21" applyNumberFormat="1" applyFont="1" applyBorder="1" applyAlignment="1" applyProtection="1">
      <alignment horizontal="left" wrapText="1"/>
      <protection locked="0"/>
    </xf>
    <xf numFmtId="0" fontId="22" fillId="0" borderId="4" xfId="0" applyFont="1" applyBorder="1" applyAlignment="1" applyProtection="1">
      <alignment horizontal="right" vertical="top" wrapText="1"/>
      <protection locked="0"/>
    </xf>
    <xf numFmtId="167" fontId="22" fillId="2" borderId="5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wrapText="1"/>
    </xf>
    <xf numFmtId="1" fontId="4" fillId="0" borderId="14" xfId="0" applyNumberFormat="1" applyFont="1" applyBorder="1" applyAlignment="1" applyProtection="1">
      <alignment horizontal="right" vertical="top" wrapText="1"/>
      <protection locked="0"/>
    </xf>
    <xf numFmtId="167" fontId="7" fillId="0" borderId="14" xfId="0" applyNumberFormat="1" applyFont="1" applyBorder="1" applyAlignment="1" applyProtection="1">
      <alignment horizontal="center"/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1" fontId="22" fillId="3" borderId="4" xfId="0" applyNumberFormat="1" applyFont="1" applyFill="1" applyBorder="1" applyAlignment="1" applyProtection="1">
      <alignment horizontal="right" vertical="top" wrapText="1"/>
      <protection/>
    </xf>
    <xf numFmtId="167" fontId="4" fillId="3" borderId="4" xfId="20" applyNumberFormat="1" applyFont="1" applyFill="1" applyBorder="1" applyAlignment="1" applyProtection="1">
      <alignment horizontal="center"/>
      <protection locked="0"/>
    </xf>
    <xf numFmtId="167" fontId="6" fillId="3" borderId="5" xfId="20" applyNumberFormat="1" applyFont="1" applyFill="1" applyBorder="1" applyAlignment="1" applyProtection="1">
      <alignment horizontal="center"/>
      <protection locked="0"/>
    </xf>
    <xf numFmtId="167" fontId="6" fillId="2" borderId="15" xfId="0" applyNumberFormat="1" applyFont="1" applyFill="1" applyBorder="1" applyAlignment="1" applyProtection="1">
      <alignment horizontal="center"/>
      <protection locked="0"/>
    </xf>
    <xf numFmtId="167" fontId="7" fillId="0" borderId="16" xfId="0" applyNumberFormat="1" applyFont="1" applyBorder="1" applyAlignment="1" applyProtection="1">
      <alignment horizontal="center"/>
      <protection locked="0"/>
    </xf>
    <xf numFmtId="167" fontId="22" fillId="3" borderId="17" xfId="0" applyNumberFormat="1" applyFont="1" applyFill="1" applyBorder="1" applyAlignment="1" applyProtection="1">
      <alignment horizontal="center"/>
      <protection locked="0"/>
    </xf>
    <xf numFmtId="167" fontId="6" fillId="2" borderId="18" xfId="0" applyNumberFormat="1" applyFont="1" applyFill="1" applyBorder="1" applyAlignment="1" applyProtection="1">
      <alignment horizontal="center"/>
      <protection locked="0"/>
    </xf>
    <xf numFmtId="167" fontId="4" fillId="2" borderId="15" xfId="20" applyNumberFormat="1" applyFont="1" applyFill="1" applyBorder="1" applyAlignment="1" applyProtection="1">
      <alignment horizontal="center"/>
      <protection locked="0"/>
    </xf>
    <xf numFmtId="167" fontId="7" fillId="0" borderId="15" xfId="0" applyNumberFormat="1" applyFont="1" applyBorder="1" applyAlignment="1" applyProtection="1">
      <alignment horizontal="center"/>
      <protection locked="0"/>
    </xf>
    <xf numFmtId="167" fontId="4" fillId="2" borderId="16" xfId="20" applyNumberFormat="1" applyFont="1" applyFill="1" applyBorder="1" applyAlignment="1" applyProtection="1">
      <alignment horizontal="center"/>
      <protection locked="0"/>
    </xf>
    <xf numFmtId="167" fontId="22" fillId="3" borderId="17" xfId="20" applyNumberFormat="1" applyFont="1" applyFill="1" applyBorder="1" applyAlignment="1" applyProtection="1">
      <alignment horizontal="center"/>
      <protection locked="0"/>
    </xf>
    <xf numFmtId="167" fontId="6" fillId="2" borderId="15" xfId="20" applyNumberFormat="1" applyFont="1" applyFill="1" applyBorder="1" applyAlignment="1" applyProtection="1">
      <alignment horizontal="center"/>
      <protection locked="0"/>
    </xf>
    <xf numFmtId="167" fontId="22" fillId="2" borderId="17" xfId="0" applyNumberFormat="1" applyFont="1" applyFill="1" applyBorder="1" applyAlignment="1" applyProtection="1">
      <alignment horizontal="center"/>
      <protection locked="0"/>
    </xf>
    <xf numFmtId="167" fontId="22" fillId="2" borderId="17" xfId="20" applyNumberFormat="1" applyFont="1" applyFill="1" applyBorder="1" applyAlignment="1" applyProtection="1">
      <alignment horizontal="center"/>
      <protection locked="0"/>
    </xf>
    <xf numFmtId="167" fontId="4" fillId="2" borderId="18" xfId="20" applyNumberFormat="1" applyFont="1" applyFill="1" applyBorder="1" applyAlignment="1" applyProtection="1">
      <alignment horizontal="center"/>
      <protection locked="0"/>
    </xf>
    <xf numFmtId="167" fontId="6" fillId="3" borderId="17" xfId="20" applyNumberFormat="1" applyFont="1" applyFill="1" applyBorder="1" applyAlignment="1" applyProtection="1">
      <alignment horizontal="center"/>
      <protection locked="0"/>
    </xf>
    <xf numFmtId="167" fontId="6" fillId="2" borderId="19" xfId="0" applyNumberFormat="1" applyFont="1" applyFill="1" applyBorder="1" applyAlignment="1" applyProtection="1">
      <alignment horizontal="center"/>
      <protection locked="0"/>
    </xf>
    <xf numFmtId="167" fontId="6" fillId="2" borderId="20" xfId="0" applyNumberFormat="1" applyFont="1" applyFill="1" applyBorder="1" applyAlignment="1" applyProtection="1">
      <alignment horizontal="center"/>
      <protection locked="0"/>
    </xf>
    <xf numFmtId="167" fontId="7" fillId="0" borderId="21" xfId="0" applyNumberFormat="1" applyFont="1" applyBorder="1" applyAlignment="1" applyProtection="1">
      <alignment horizontal="center"/>
      <protection locked="0"/>
    </xf>
    <xf numFmtId="167" fontId="7" fillId="0" borderId="22" xfId="0" applyNumberFormat="1" applyFont="1" applyBorder="1" applyAlignment="1" applyProtection="1">
      <alignment horizontal="center"/>
      <protection locked="0"/>
    </xf>
    <xf numFmtId="167" fontId="22" fillId="3" borderId="1" xfId="0" applyNumberFormat="1" applyFont="1" applyFill="1" applyBorder="1" applyAlignment="1" applyProtection="1">
      <alignment horizontal="center"/>
      <protection locked="0"/>
    </xf>
    <xf numFmtId="167" fontId="6" fillId="2" borderId="23" xfId="0" applyNumberFormat="1" applyFont="1" applyFill="1" applyBorder="1" applyAlignment="1" applyProtection="1">
      <alignment horizontal="center"/>
      <protection locked="0"/>
    </xf>
    <xf numFmtId="167" fontId="6" fillId="2" borderId="24" xfId="0" applyNumberFormat="1" applyFont="1" applyFill="1" applyBorder="1" applyAlignment="1" applyProtection="1">
      <alignment horizontal="center"/>
      <protection locked="0"/>
    </xf>
    <xf numFmtId="167" fontId="7" fillId="0" borderId="19" xfId="0" applyNumberFormat="1" applyFont="1" applyBorder="1" applyAlignment="1" applyProtection="1">
      <alignment horizontal="center"/>
      <protection locked="0"/>
    </xf>
    <xf numFmtId="167" fontId="7" fillId="0" borderId="20" xfId="0" applyNumberFormat="1" applyFont="1" applyBorder="1" applyAlignment="1" applyProtection="1">
      <alignment horizontal="center"/>
      <protection locked="0"/>
    </xf>
    <xf numFmtId="167" fontId="22" fillId="3" borderId="1" xfId="20" applyNumberFormat="1" applyFont="1" applyFill="1" applyBorder="1" applyAlignment="1" applyProtection="1">
      <alignment horizontal="center"/>
      <protection locked="0"/>
    </xf>
    <xf numFmtId="167" fontId="6" fillId="2" borderId="19" xfId="20" applyNumberFormat="1" applyFont="1" applyFill="1" applyBorder="1" applyAlignment="1" applyProtection="1">
      <alignment horizontal="center"/>
      <protection locked="0"/>
    </xf>
    <xf numFmtId="167" fontId="7" fillId="0" borderId="19" xfId="20" applyNumberFormat="1" applyFont="1" applyBorder="1" applyAlignment="1" applyProtection="1">
      <alignment horizontal="center"/>
      <protection locked="0"/>
    </xf>
    <xf numFmtId="167" fontId="4" fillId="2" borderId="19" xfId="0" applyNumberFormat="1" applyFont="1" applyFill="1" applyBorder="1" applyAlignment="1" applyProtection="1">
      <alignment horizontal="center"/>
      <protection locked="0"/>
    </xf>
    <xf numFmtId="167" fontId="22" fillId="2" borderId="1" xfId="0" applyNumberFormat="1" applyFont="1" applyFill="1" applyBorder="1" applyAlignment="1" applyProtection="1">
      <alignment horizontal="center"/>
      <protection locked="0"/>
    </xf>
    <xf numFmtId="167" fontId="22" fillId="2" borderId="1" xfId="20" applyNumberFormat="1" applyFont="1" applyFill="1" applyBorder="1" applyAlignment="1" applyProtection="1">
      <alignment horizontal="center"/>
      <protection locked="0"/>
    </xf>
    <xf numFmtId="167" fontId="4" fillId="0" borderId="23" xfId="0" applyNumberFormat="1" applyFont="1" applyBorder="1" applyAlignment="1" applyProtection="1">
      <alignment horizontal="center"/>
      <protection locked="0"/>
    </xf>
    <xf numFmtId="167" fontId="7" fillId="0" borderId="24" xfId="0" applyNumberFormat="1" applyFont="1" applyBorder="1" applyAlignment="1" applyProtection="1">
      <alignment horizontal="center"/>
      <protection locked="0"/>
    </xf>
    <xf numFmtId="167" fontId="23" fillId="0" borderId="19" xfId="0" applyNumberFormat="1" applyFont="1" applyBorder="1" applyAlignment="1">
      <alignment horizontal="center"/>
    </xf>
    <xf numFmtId="167" fontId="6" fillId="3" borderId="1" xfId="20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7" fillId="0" borderId="2" xfId="0" applyFont="1" applyBorder="1" applyAlignment="1" applyProtection="1">
      <alignment horizontal="center" wrapText="1"/>
      <protection locked="0"/>
    </xf>
    <xf numFmtId="167" fontId="6" fillId="2" borderId="20" xfId="20" applyNumberFormat="1" applyFont="1" applyFill="1" applyBorder="1" applyAlignment="1" applyProtection="1">
      <alignment horizontal="center"/>
      <protection locked="0"/>
    </xf>
    <xf numFmtId="1" fontId="4" fillId="0" borderId="25" xfId="0" applyNumberFormat="1" applyFont="1" applyBorder="1" applyAlignment="1" applyProtection="1">
      <alignment horizontal="right" vertical="top" wrapText="1"/>
      <protection locked="0"/>
    </xf>
    <xf numFmtId="167" fontId="7" fillId="0" borderId="25" xfId="0" applyNumberFormat="1" applyFont="1" applyBorder="1" applyAlignment="1" applyProtection="1">
      <alignment horizontal="center"/>
      <protection locked="0"/>
    </xf>
    <xf numFmtId="167" fontId="4" fillId="2" borderId="25" xfId="20" applyNumberFormat="1" applyFont="1" applyFill="1" applyBorder="1" applyAlignment="1" applyProtection="1">
      <alignment horizontal="center"/>
      <protection locked="0"/>
    </xf>
    <xf numFmtId="167" fontId="4" fillId="2" borderId="26" xfId="20" applyNumberFormat="1" applyFont="1" applyFill="1" applyBorder="1" applyAlignment="1" applyProtection="1">
      <alignment horizontal="center"/>
      <protection locked="0"/>
    </xf>
    <xf numFmtId="167" fontId="4" fillId="0" borderId="27" xfId="0" applyNumberFormat="1" applyFont="1" applyBorder="1" applyAlignment="1" applyProtection="1">
      <alignment horizontal="center"/>
      <protection locked="0"/>
    </xf>
    <xf numFmtId="167" fontId="4" fillId="0" borderId="25" xfId="0" applyNumberFormat="1" applyFont="1" applyBorder="1" applyAlignment="1" applyProtection="1">
      <alignment horizontal="center"/>
      <protection locked="0"/>
    </xf>
    <xf numFmtId="167" fontId="7" fillId="0" borderId="28" xfId="0" applyNumberFormat="1" applyFont="1" applyBorder="1" applyAlignment="1" applyProtection="1">
      <alignment horizontal="center"/>
      <protection locked="0"/>
    </xf>
    <xf numFmtId="1" fontId="15" fillId="3" borderId="29" xfId="0" applyNumberFormat="1" applyFont="1" applyFill="1" applyBorder="1" applyAlignment="1" applyProtection="1">
      <alignment horizontal="left" vertical="top" wrapText="1"/>
      <protection/>
    </xf>
    <xf numFmtId="0" fontId="24" fillId="3" borderId="1" xfId="0" applyFont="1" applyFill="1" applyBorder="1" applyAlignment="1" applyProtection="1">
      <alignment horizontal="center" vertical="center"/>
      <protection/>
    </xf>
    <xf numFmtId="164" fontId="17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20" xfId="20" applyNumberFormat="1" applyFont="1" applyBorder="1" applyAlignment="1" applyProtection="1">
      <alignment horizontal="center"/>
      <protection locked="0"/>
    </xf>
    <xf numFmtId="167" fontId="28" fillId="0" borderId="19" xfId="0" applyNumberFormat="1" applyFont="1" applyBorder="1" applyAlignment="1">
      <alignment horizontal="center"/>
    </xf>
    <xf numFmtId="0" fontId="18" fillId="0" borderId="30" xfId="0" applyFont="1" applyBorder="1" applyAlignment="1">
      <alignment horizontal="left" vertical="top" wrapText="1"/>
    </xf>
    <xf numFmtId="1" fontId="4" fillId="0" borderId="30" xfId="0" applyNumberFormat="1" applyFont="1" applyBorder="1" applyAlignment="1" applyProtection="1">
      <alignment horizontal="right" vertical="top" wrapText="1"/>
      <protection locked="0"/>
    </xf>
    <xf numFmtId="167" fontId="7" fillId="0" borderId="30" xfId="0" applyNumberFormat="1" applyFont="1" applyBorder="1" applyAlignment="1" applyProtection="1">
      <alignment horizontal="center"/>
      <protection locked="0"/>
    </xf>
    <xf numFmtId="167" fontId="4" fillId="2" borderId="30" xfId="20" applyNumberFormat="1" applyFont="1" applyFill="1" applyBorder="1" applyAlignment="1" applyProtection="1">
      <alignment horizontal="center"/>
      <protection locked="0"/>
    </xf>
    <xf numFmtId="167" fontId="4" fillId="2" borderId="31" xfId="20" applyNumberFormat="1" applyFont="1" applyFill="1" applyBorder="1" applyAlignment="1" applyProtection="1">
      <alignment horizontal="center"/>
      <protection locked="0"/>
    </xf>
    <xf numFmtId="167" fontId="4" fillId="0" borderId="32" xfId="0" applyNumberFormat="1" applyFont="1" applyBorder="1" applyAlignment="1" applyProtection="1">
      <alignment horizontal="center"/>
      <protection locked="0"/>
    </xf>
    <xf numFmtId="167" fontId="4" fillId="0" borderId="30" xfId="0" applyNumberFormat="1" applyFont="1" applyBorder="1" applyAlignment="1" applyProtection="1">
      <alignment horizontal="center"/>
      <protection locked="0"/>
    </xf>
    <xf numFmtId="167" fontId="7" fillId="0" borderId="33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>
      <alignment wrapText="1"/>
    </xf>
    <xf numFmtId="174" fontId="7" fillId="0" borderId="28" xfId="20" applyNumberFormat="1" applyFont="1" applyBorder="1" applyAlignment="1" applyProtection="1">
      <alignment horizontal="center"/>
      <protection locked="0"/>
    </xf>
    <xf numFmtId="0" fontId="5" fillId="2" borderId="12" xfId="0" applyFont="1" applyFill="1" applyBorder="1" applyAlignment="1">
      <alignment vertical="top" wrapText="1"/>
    </xf>
    <xf numFmtId="0" fontId="27" fillId="0" borderId="34" xfId="0" applyFont="1" applyBorder="1" applyAlignment="1" applyProtection="1">
      <alignment horizontal="left" wrapText="1"/>
      <protection locked="0"/>
    </xf>
    <xf numFmtId="0" fontId="27" fillId="0" borderId="34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right" vertical="top" wrapText="1"/>
      <protection locked="0"/>
    </xf>
    <xf numFmtId="49" fontId="4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center" wrapText="1"/>
      <protection locked="0"/>
    </xf>
    <xf numFmtId="0" fontId="16" fillId="0" borderId="34" xfId="0" applyFont="1" applyBorder="1" applyAlignment="1" applyProtection="1">
      <alignment/>
      <protection locked="0"/>
    </xf>
    <xf numFmtId="0" fontId="16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13" fillId="3" borderId="4" xfId="0" applyNumberFormat="1" applyFont="1" applyFill="1" applyBorder="1" applyAlignment="1" applyProtection="1">
      <alignment horizontal="left" vertical="top" wrapText="1"/>
      <protection/>
    </xf>
    <xf numFmtId="0" fontId="4" fillId="0" borderId="7" xfId="0" applyFont="1" applyBorder="1" applyAlignment="1">
      <alignment horizontal="center" vertical="center" wrapText="1"/>
    </xf>
    <xf numFmtId="49" fontId="4" fillId="2" borderId="30" xfId="0" applyNumberFormat="1" applyFont="1" applyFill="1" applyBorder="1" applyAlignment="1" applyProtection="1">
      <alignment horizontal="right" vertical="center" textRotation="90" wrapText="1"/>
      <protection locked="0"/>
    </xf>
    <xf numFmtId="49" fontId="4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right" vertical="center"/>
    </xf>
    <xf numFmtId="164" fontId="17" fillId="2" borderId="35" xfId="0" applyNumberFormat="1" applyFont="1" applyFill="1" applyBorder="1" applyAlignment="1" applyProtection="1">
      <alignment horizontal="center" vertical="center" wrapText="1"/>
      <protection/>
    </xf>
    <xf numFmtId="49" fontId="4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2" xfId="0" applyNumberFormat="1" applyFont="1" applyBorder="1" applyAlignment="1" applyProtection="1">
      <alignment horizontal="center"/>
      <protection locked="0"/>
    </xf>
    <xf numFmtId="167" fontId="30" fillId="0" borderId="14" xfId="0" applyNumberFormat="1" applyFont="1" applyBorder="1" applyAlignment="1" applyProtection="1">
      <alignment horizontal="center"/>
      <protection locked="0"/>
    </xf>
    <xf numFmtId="167" fontId="6" fillId="0" borderId="15" xfId="0" applyNumberFormat="1" applyFont="1" applyBorder="1" applyAlignment="1" applyProtection="1">
      <alignment horizontal="center"/>
      <protection locked="0"/>
    </xf>
    <xf numFmtId="167" fontId="6" fillId="3" borderId="17" xfId="0" applyNumberFormat="1" applyFont="1" applyFill="1" applyBorder="1" applyAlignment="1" applyProtection="1">
      <alignment horizontal="center"/>
      <protection locked="0"/>
    </xf>
    <xf numFmtId="167" fontId="7" fillId="0" borderId="26" xfId="0" applyNumberFormat="1" applyFont="1" applyBorder="1" applyAlignment="1" applyProtection="1">
      <alignment horizontal="center"/>
      <protection locked="0"/>
    </xf>
    <xf numFmtId="167" fontId="7" fillId="0" borderId="37" xfId="0" applyNumberFormat="1" applyFont="1" applyBorder="1" applyAlignment="1" applyProtection="1">
      <alignment horizontal="center"/>
      <protection locked="0"/>
    </xf>
    <xf numFmtId="167" fontId="22" fillId="0" borderId="15" xfId="0" applyNumberFormat="1" applyFont="1" applyBorder="1" applyAlignment="1" applyProtection="1">
      <alignment horizontal="center"/>
      <protection locked="0"/>
    </xf>
    <xf numFmtId="167" fontId="7" fillId="0" borderId="18" xfId="0" applyNumberFormat="1" applyFont="1" applyBorder="1" applyAlignment="1" applyProtection="1">
      <alignment horizontal="center"/>
      <protection locked="0"/>
    </xf>
    <xf numFmtId="49" fontId="4" fillId="3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39" xfId="0" applyNumberFormat="1" applyFont="1" applyBorder="1" applyAlignment="1" applyProtection="1">
      <alignment horizontal="center"/>
      <protection locked="0"/>
    </xf>
    <xf numFmtId="167" fontId="7" fillId="0" borderId="40" xfId="0" applyNumberFormat="1" applyFont="1" applyBorder="1" applyAlignment="1" applyProtection="1">
      <alignment horizontal="center"/>
      <protection locked="0"/>
    </xf>
    <xf numFmtId="167" fontId="22" fillId="3" borderId="29" xfId="0" applyNumberFormat="1" applyFont="1" applyFill="1" applyBorder="1" applyAlignment="1" applyProtection="1">
      <alignment horizontal="center"/>
      <protection locked="0"/>
    </xf>
    <xf numFmtId="167" fontId="6" fillId="2" borderId="36" xfId="0" applyNumberFormat="1" applyFont="1" applyFill="1" applyBorder="1" applyAlignment="1" applyProtection="1">
      <alignment horizontal="center"/>
      <protection locked="0"/>
    </xf>
    <xf numFmtId="167" fontId="6" fillId="2" borderId="39" xfId="0" applyNumberFormat="1" applyFont="1" applyFill="1" applyBorder="1" applyAlignment="1" applyProtection="1">
      <alignment horizontal="center"/>
      <protection locked="0"/>
    </xf>
    <xf numFmtId="167" fontId="7" fillId="0" borderId="39" xfId="0" applyNumberFormat="1" applyFont="1" applyBorder="1" applyAlignment="1" applyProtection="1">
      <alignment horizontal="center"/>
      <protection locked="0"/>
    </xf>
    <xf numFmtId="167" fontId="6" fillId="3" borderId="29" xfId="0" applyNumberFormat="1" applyFont="1" applyFill="1" applyBorder="1" applyAlignment="1" applyProtection="1">
      <alignment horizontal="center"/>
      <protection locked="0"/>
    </xf>
    <xf numFmtId="167" fontId="7" fillId="0" borderId="41" xfId="0" applyNumberFormat="1" applyFont="1" applyBorder="1" applyAlignment="1" applyProtection="1">
      <alignment horizontal="center"/>
      <protection locked="0"/>
    </xf>
    <xf numFmtId="167" fontId="7" fillId="0" borderId="2" xfId="0" applyNumberFormat="1" applyFont="1" applyBorder="1" applyAlignment="1" applyProtection="1">
      <alignment horizontal="center"/>
      <protection locked="0"/>
    </xf>
    <xf numFmtId="167" fontId="22" fillId="0" borderId="39" xfId="0" applyNumberFormat="1" applyFont="1" applyBorder="1" applyAlignment="1" applyProtection="1">
      <alignment horizontal="center"/>
      <protection locked="0"/>
    </xf>
    <xf numFmtId="167" fontId="22" fillId="2" borderId="29" xfId="0" applyNumberFormat="1" applyFont="1" applyFill="1" applyBorder="1" applyAlignment="1" applyProtection="1">
      <alignment horizontal="center"/>
      <protection locked="0"/>
    </xf>
    <xf numFmtId="167" fontId="7" fillId="0" borderId="36" xfId="0" applyNumberFormat="1" applyFont="1" applyBorder="1" applyAlignment="1" applyProtection="1">
      <alignment horizontal="center"/>
      <protection locked="0"/>
    </xf>
    <xf numFmtId="49" fontId="4" fillId="3" borderId="42" xfId="0" applyNumberFormat="1" applyFont="1" applyFill="1" applyBorder="1" applyAlignment="1" applyProtection="1">
      <alignment horizontal="center" vertical="center" wrapText="1"/>
      <protection locked="0"/>
    </xf>
    <xf numFmtId="167" fontId="6" fillId="2" borderId="43" xfId="0" applyNumberFormat="1" applyFont="1" applyFill="1" applyBorder="1" applyAlignment="1" applyProtection="1">
      <alignment horizontal="center"/>
      <protection locked="0"/>
    </xf>
    <xf numFmtId="167" fontId="7" fillId="0" borderId="44" xfId="0" applyNumberFormat="1" applyFont="1" applyBorder="1" applyAlignment="1" applyProtection="1">
      <alignment horizontal="center"/>
      <protection locked="0"/>
    </xf>
    <xf numFmtId="167" fontId="22" fillId="3" borderId="42" xfId="0" applyNumberFormat="1" applyFont="1" applyFill="1" applyBorder="1" applyAlignment="1" applyProtection="1">
      <alignment horizontal="center"/>
      <protection locked="0"/>
    </xf>
    <xf numFmtId="167" fontId="6" fillId="2" borderId="45" xfId="0" applyNumberFormat="1" applyFont="1" applyFill="1" applyBorder="1" applyAlignment="1" applyProtection="1">
      <alignment horizontal="center"/>
      <protection locked="0"/>
    </xf>
    <xf numFmtId="167" fontId="7" fillId="0" borderId="45" xfId="0" applyNumberFormat="1" applyFont="1" applyBorder="1" applyAlignment="1" applyProtection="1">
      <alignment horizontal="center"/>
      <protection locked="0"/>
    </xf>
    <xf numFmtId="167" fontId="6" fillId="3" borderId="42" xfId="0" applyNumberFormat="1" applyFont="1" applyFill="1" applyBorder="1" applyAlignment="1" applyProtection="1">
      <alignment horizontal="center"/>
      <protection locked="0"/>
    </xf>
    <xf numFmtId="167" fontId="7" fillId="0" borderId="46" xfId="0" applyNumberFormat="1" applyFont="1" applyBorder="1" applyAlignment="1" applyProtection="1">
      <alignment horizontal="center"/>
      <protection locked="0"/>
    </xf>
    <xf numFmtId="167" fontId="7" fillId="0" borderId="47" xfId="0" applyNumberFormat="1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167" fontId="22" fillId="2" borderId="42" xfId="0" applyNumberFormat="1" applyFont="1" applyFill="1" applyBorder="1" applyAlignment="1" applyProtection="1">
      <alignment horizontal="center"/>
      <protection locked="0"/>
    </xf>
    <xf numFmtId="167" fontId="30" fillId="0" borderId="43" xfId="0" applyNumberFormat="1" applyFont="1" applyBorder="1" applyAlignment="1" applyProtection="1">
      <alignment horizontal="center"/>
      <protection locked="0"/>
    </xf>
    <xf numFmtId="167" fontId="7" fillId="0" borderId="43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right" vertical="center"/>
    </xf>
    <xf numFmtId="0" fontId="16" fillId="0" borderId="0" xfId="0" applyFont="1" applyBorder="1" applyAlignment="1">
      <alignment horizontal="right" wrapText="1"/>
    </xf>
    <xf numFmtId="167" fontId="26" fillId="3" borderId="18" xfId="0" applyNumberFormat="1" applyFont="1" applyFill="1" applyBorder="1" applyAlignment="1">
      <alignment horizontal="center" vertical="center" wrapText="1"/>
    </xf>
    <xf numFmtId="167" fontId="26" fillId="3" borderId="20" xfId="0" applyNumberFormat="1" applyFont="1" applyFill="1" applyBorder="1" applyAlignment="1">
      <alignment horizontal="center" vertical="center" wrapText="1"/>
    </xf>
    <xf numFmtId="167" fontId="26" fillId="3" borderId="24" xfId="0" applyNumberFormat="1" applyFont="1" applyFill="1" applyBorder="1" applyAlignment="1">
      <alignment horizontal="center" vertical="center" wrapText="1"/>
    </xf>
    <xf numFmtId="167" fontId="26" fillId="3" borderId="14" xfId="0" applyNumberFormat="1" applyFont="1" applyFill="1" applyBorder="1" applyAlignment="1">
      <alignment horizontal="center" vertical="center" wrapText="1"/>
    </xf>
    <xf numFmtId="167" fontId="26" fillId="3" borderId="12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9"/>
  <sheetViews>
    <sheetView tabSelected="1" view="pageBreakPreview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" sqref="B3:AB3"/>
    </sheetView>
  </sheetViews>
  <sheetFormatPr defaultColWidth="9.00390625" defaultRowHeight="12.75"/>
  <cols>
    <col min="1" max="1" width="18.125" style="26" customWidth="1"/>
    <col min="2" max="2" width="55.75390625" style="8" customWidth="1"/>
    <col min="3" max="3" width="2.00390625" style="21" hidden="1" customWidth="1"/>
    <col min="4" max="4" width="10.75390625" style="19" hidden="1" customWidth="1"/>
    <col min="5" max="5" width="9.125" style="19" hidden="1" customWidth="1"/>
    <col min="6" max="6" width="15.00390625" style="19" hidden="1" customWidth="1"/>
    <col min="7" max="7" width="9.125" style="1" hidden="1" customWidth="1"/>
    <col min="8" max="8" width="11.625" style="1" hidden="1" customWidth="1"/>
    <col min="9" max="9" width="11.125" style="1" hidden="1" customWidth="1"/>
    <col min="10" max="10" width="10.375" style="1" hidden="1" customWidth="1"/>
    <col min="11" max="11" width="13.00390625" style="1" hidden="1" customWidth="1"/>
    <col min="12" max="12" width="10.375" style="1" hidden="1" customWidth="1"/>
    <col min="13" max="13" width="8.125" style="1" hidden="1" customWidth="1"/>
    <col min="14" max="14" width="14.00390625" style="1" hidden="1" customWidth="1"/>
    <col min="15" max="15" width="9.125" style="1" hidden="1" customWidth="1"/>
    <col min="16" max="16" width="10.875" style="1" hidden="1" customWidth="1"/>
    <col min="17" max="17" width="9.125" style="1" hidden="1" customWidth="1"/>
    <col min="18" max="18" width="10.875" style="1" hidden="1" customWidth="1"/>
    <col min="19" max="19" width="9.125" style="1" hidden="1" customWidth="1"/>
    <col min="20" max="20" width="4.25390625" style="1" hidden="1" customWidth="1"/>
    <col min="21" max="21" width="10.375" style="19" hidden="1" customWidth="1"/>
    <col min="22" max="22" width="11.375" style="19" hidden="1" customWidth="1"/>
    <col min="23" max="23" width="9.125" style="19" hidden="1" customWidth="1"/>
    <col min="24" max="24" width="11.375" style="19" hidden="1" customWidth="1"/>
    <col min="25" max="25" width="0" style="19" hidden="1" customWidth="1"/>
    <col min="26" max="26" width="11.375" style="19" hidden="1" customWidth="1"/>
    <col min="27" max="27" width="0" style="19" hidden="1" customWidth="1"/>
    <col min="28" max="28" width="11.375" style="19" customWidth="1"/>
    <col min="29" max="16384" width="9.125" style="1" customWidth="1"/>
  </cols>
  <sheetData>
    <row r="1" spans="1:38" s="13" customFormat="1" ht="12.75" customHeight="1">
      <c r="A1" s="24"/>
      <c r="B1" s="219" t="s">
        <v>62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14"/>
      <c r="AD1" s="14"/>
      <c r="AE1" s="14"/>
      <c r="AF1" s="14"/>
      <c r="AG1" s="14"/>
      <c r="AH1" s="14"/>
      <c r="AI1" s="14"/>
      <c r="AJ1" s="14"/>
      <c r="AK1" s="14"/>
      <c r="AL1" s="15"/>
    </row>
    <row r="2" spans="1:28" ht="12.75">
      <c r="A2" s="180"/>
      <c r="B2" s="220" t="s">
        <v>93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</row>
    <row r="3" spans="1:38" s="13" customFormat="1" ht="34.5" customHeight="1">
      <c r="A3" s="25"/>
      <c r="B3" s="221" t="s">
        <v>94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16"/>
      <c r="AD3" s="16"/>
      <c r="AE3" s="16"/>
      <c r="AF3" s="16"/>
      <c r="AG3" s="16"/>
      <c r="AH3" s="16"/>
      <c r="AI3" s="16"/>
      <c r="AJ3" s="16"/>
      <c r="AK3" s="16"/>
      <c r="AL3" s="17"/>
    </row>
    <row r="4" spans="1:38" s="9" customFormat="1" ht="16.5" thickBot="1">
      <c r="A4" s="227" t="s">
        <v>85</v>
      </c>
      <c r="B4" s="227"/>
      <c r="C4" s="227"/>
      <c r="D4" s="227"/>
      <c r="E4" s="164"/>
      <c r="F4" s="164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9"/>
    </row>
    <row r="5" spans="1:38" s="13" customFormat="1" ht="13.5" thickBot="1">
      <c r="A5" s="169"/>
      <c r="B5" s="170"/>
      <c r="C5" s="171"/>
      <c r="D5" s="172"/>
      <c r="E5" s="23"/>
      <c r="F5" s="23"/>
      <c r="G5" s="16"/>
      <c r="H5" s="16"/>
      <c r="I5" s="16"/>
      <c r="J5" s="16"/>
      <c r="M5" s="16"/>
      <c r="N5" s="27"/>
      <c r="O5" s="16"/>
      <c r="P5" s="27"/>
      <c r="Q5" s="16"/>
      <c r="R5" s="27"/>
      <c r="S5" s="16"/>
      <c r="T5" s="27" t="s">
        <v>68</v>
      </c>
      <c r="U5" s="172"/>
      <c r="V5" s="172"/>
      <c r="W5" s="172"/>
      <c r="X5" s="172"/>
      <c r="Y5" s="172"/>
      <c r="Z5" s="172"/>
      <c r="AA5" s="172"/>
      <c r="AB5" s="172"/>
      <c r="AC5" s="16"/>
      <c r="AD5" s="16"/>
      <c r="AE5" s="16"/>
      <c r="AF5" s="16"/>
      <c r="AG5" s="16"/>
      <c r="AH5" s="16"/>
      <c r="AI5" s="16"/>
      <c r="AJ5" s="16"/>
      <c r="AK5" s="16"/>
      <c r="AL5" s="17"/>
    </row>
    <row r="6" spans="1:28" s="2" customFormat="1" ht="37.5" customHeight="1" thickBot="1">
      <c r="A6" s="174" t="s">
        <v>10</v>
      </c>
      <c r="B6" s="168" t="s">
        <v>22</v>
      </c>
      <c r="C6" s="175" t="s">
        <v>57</v>
      </c>
      <c r="D6" s="184" t="s">
        <v>86</v>
      </c>
      <c r="E6" s="183" t="s">
        <v>69</v>
      </c>
      <c r="F6" s="176" t="s">
        <v>87</v>
      </c>
      <c r="G6" s="176" t="s">
        <v>71</v>
      </c>
      <c r="H6" s="177" t="s">
        <v>87</v>
      </c>
      <c r="I6" s="178" t="s">
        <v>75</v>
      </c>
      <c r="J6" s="225" t="s">
        <v>72</v>
      </c>
      <c r="K6" s="176" t="s">
        <v>73</v>
      </c>
      <c r="L6" s="179" t="s">
        <v>87</v>
      </c>
      <c r="M6" s="178" t="s">
        <v>76</v>
      </c>
      <c r="N6" s="224" t="s">
        <v>72</v>
      </c>
      <c r="O6" s="178" t="s">
        <v>77</v>
      </c>
      <c r="P6" s="224" t="s">
        <v>72</v>
      </c>
      <c r="Q6" s="178" t="s">
        <v>78</v>
      </c>
      <c r="R6" s="224" t="s">
        <v>72</v>
      </c>
      <c r="S6" s="178" t="s">
        <v>80</v>
      </c>
      <c r="T6" s="222" t="s">
        <v>72</v>
      </c>
      <c r="U6" s="182" t="s">
        <v>89</v>
      </c>
      <c r="V6" s="182" t="s">
        <v>88</v>
      </c>
      <c r="W6" s="184" t="s">
        <v>90</v>
      </c>
      <c r="X6" s="182" t="s">
        <v>88</v>
      </c>
      <c r="Y6" s="206" t="s">
        <v>91</v>
      </c>
      <c r="Z6" s="193" t="s">
        <v>88</v>
      </c>
      <c r="AA6" s="206" t="s">
        <v>92</v>
      </c>
      <c r="AB6" s="193" t="s">
        <v>88</v>
      </c>
    </row>
    <row r="7" spans="1:28" s="9" customFormat="1" ht="18" customHeight="1" hidden="1">
      <c r="A7" s="181" t="s">
        <v>30</v>
      </c>
      <c r="B7" s="166" t="s">
        <v>40</v>
      </c>
      <c r="C7" s="167"/>
      <c r="D7" s="84">
        <f aca="true" t="shared" si="0" ref="D7:I7">D9+D22</f>
        <v>606008</v>
      </c>
      <c r="E7" s="46">
        <f t="shared" si="0"/>
        <v>0</v>
      </c>
      <c r="F7" s="46">
        <f t="shared" si="0"/>
        <v>0</v>
      </c>
      <c r="G7" s="46">
        <f t="shared" si="0"/>
        <v>0</v>
      </c>
      <c r="H7" s="106">
        <f t="shared" si="0"/>
        <v>0</v>
      </c>
      <c r="I7" s="119">
        <f t="shared" si="0"/>
        <v>0</v>
      </c>
      <c r="J7" s="226"/>
      <c r="K7" s="46"/>
      <c r="L7" s="120">
        <f>L9+L22</f>
        <v>0</v>
      </c>
      <c r="M7" s="119">
        <f>M9+M22</f>
        <v>0</v>
      </c>
      <c r="N7" s="223"/>
      <c r="O7" s="119">
        <f>O9+O22</f>
        <v>0</v>
      </c>
      <c r="P7" s="223"/>
      <c r="Q7" s="119">
        <f>Q9+Q22</f>
        <v>0</v>
      </c>
      <c r="R7" s="223"/>
      <c r="S7" s="119">
        <f>S9+S22</f>
        <v>0</v>
      </c>
      <c r="T7" s="223"/>
      <c r="U7" s="84">
        <f>U9+U22</f>
        <v>0</v>
      </c>
      <c r="V7" s="185">
        <f>D7+U7</f>
        <v>606008</v>
      </c>
      <c r="W7" s="84">
        <f>W9+W22</f>
        <v>100</v>
      </c>
      <c r="X7" s="187">
        <f>F7+W7</f>
        <v>100</v>
      </c>
      <c r="Y7" s="207">
        <f>Y9+Y22</f>
        <v>0</v>
      </c>
      <c r="Z7" s="194">
        <f>H7+Y7</f>
        <v>0</v>
      </c>
      <c r="AA7" s="207">
        <f>AA9+AA22</f>
        <v>0</v>
      </c>
      <c r="AB7" s="194">
        <f>J7+AA7</f>
        <v>0</v>
      </c>
    </row>
    <row r="8" spans="1:28" ht="13.5" customHeight="1" hidden="1" thickBot="1">
      <c r="A8" s="33"/>
      <c r="B8" s="79"/>
      <c r="C8" s="80"/>
      <c r="D8" s="81" t="e">
        <f>SUM(#REF!)</f>
        <v>#REF!</v>
      </c>
      <c r="E8" s="81" t="e">
        <f>SUM(#REF!)</f>
        <v>#REF!</v>
      </c>
      <c r="F8" s="81" t="e">
        <f>SUM(#REF!)</f>
        <v>#REF!</v>
      </c>
      <c r="G8" s="81" t="e">
        <f>SUM(#REF!)</f>
        <v>#REF!</v>
      </c>
      <c r="H8" s="107" t="e">
        <f>SUM(#REF!)</f>
        <v>#REF!</v>
      </c>
      <c r="I8" s="121" t="e">
        <f>SUM(#REF!)</f>
        <v>#REF!</v>
      </c>
      <c r="J8" s="81"/>
      <c r="K8" s="81"/>
      <c r="L8" s="122" t="e">
        <f>SUM(#REF!)</f>
        <v>#REF!</v>
      </c>
      <c r="M8" s="121" t="e">
        <f>SUM(#REF!)</f>
        <v>#REF!</v>
      </c>
      <c r="N8" s="122"/>
      <c r="O8" s="121" t="e">
        <f>SUM(#REF!)</f>
        <v>#REF!</v>
      </c>
      <c r="P8" s="122"/>
      <c r="Q8" s="121" t="e">
        <f>SUM(#REF!)</f>
        <v>#REF!</v>
      </c>
      <c r="R8" s="122"/>
      <c r="S8" s="121" t="e">
        <f>SUM(#REF!)</f>
        <v>#REF!</v>
      </c>
      <c r="T8" s="122"/>
      <c r="U8" s="81" t="e">
        <f>SUM(#REF!)</f>
        <v>#REF!</v>
      </c>
      <c r="V8" s="81" t="e">
        <f>SUM(#REF!)</f>
        <v>#REF!</v>
      </c>
      <c r="W8" s="81" t="e">
        <f>SUM(#REF!)</f>
        <v>#REF!</v>
      </c>
      <c r="X8" s="107" t="e">
        <f>SUM(#REF!)</f>
        <v>#REF!</v>
      </c>
      <c r="Y8" s="208" t="e">
        <f>SUM(#REF!)</f>
        <v>#REF!</v>
      </c>
      <c r="Z8" s="195" t="e">
        <f>SUM(#REF!)</f>
        <v>#REF!</v>
      </c>
      <c r="AA8" s="208" t="e">
        <f>SUM(#REF!)</f>
        <v>#REF!</v>
      </c>
      <c r="AB8" s="195" t="e">
        <f>SUM(#REF!)</f>
        <v>#REF!</v>
      </c>
    </row>
    <row r="9" spans="1:28" s="3" customFormat="1" ht="15" customHeight="1" thickBot="1">
      <c r="A9" s="149"/>
      <c r="B9" s="148" t="s">
        <v>15</v>
      </c>
      <c r="C9" s="86"/>
      <c r="D9" s="87">
        <f>SUM(D11,D13,D15,D18,D21)</f>
        <v>395616</v>
      </c>
      <c r="E9" s="87">
        <f>SUM(E11,E13,E15,E18,E21)</f>
        <v>0</v>
      </c>
      <c r="F9" s="87">
        <f>SUM(F11,F13,F15,F18,F21)</f>
        <v>0</v>
      </c>
      <c r="G9" s="87">
        <f>SUM(G11,G13,G15,G18,G21)</f>
        <v>0</v>
      </c>
      <c r="H9" s="108">
        <f aca="true" t="shared" si="1" ref="H9:N9">SUM(H11,H13,H15,H18)</f>
        <v>0</v>
      </c>
      <c r="I9" s="123">
        <f t="shared" si="1"/>
        <v>0</v>
      </c>
      <c r="J9" s="87">
        <f t="shared" si="1"/>
        <v>0</v>
      </c>
      <c r="K9" s="87">
        <f t="shared" si="1"/>
        <v>0</v>
      </c>
      <c r="L9" s="89">
        <f t="shared" si="1"/>
        <v>0</v>
      </c>
      <c r="M9" s="123">
        <f t="shared" si="1"/>
        <v>0</v>
      </c>
      <c r="N9" s="89">
        <f t="shared" si="1"/>
        <v>0</v>
      </c>
      <c r="O9" s="123">
        <f>SUM(O11,O13,O15,O18)</f>
        <v>0</v>
      </c>
      <c r="P9" s="89">
        <f>SUM(P11,P13,P15,P18)</f>
        <v>0</v>
      </c>
      <c r="Q9" s="123">
        <f>SUM(Q11,Q13,Q15,Q18)</f>
        <v>0</v>
      </c>
      <c r="R9" s="89">
        <f>SUM(R11,R13,R15,R18)</f>
        <v>0</v>
      </c>
      <c r="S9" s="123">
        <f aca="true" t="shared" si="2" ref="S9:X9">SUM(S11,S13,S15,S18,S21)</f>
        <v>0</v>
      </c>
      <c r="T9" s="123">
        <f t="shared" si="2"/>
        <v>0</v>
      </c>
      <c r="U9" s="87">
        <f t="shared" si="2"/>
        <v>0</v>
      </c>
      <c r="V9" s="87">
        <f t="shared" si="2"/>
        <v>395616</v>
      </c>
      <c r="W9" s="87">
        <f t="shared" si="2"/>
        <v>0</v>
      </c>
      <c r="X9" s="108">
        <f t="shared" si="2"/>
        <v>395616</v>
      </c>
      <c r="Y9" s="209">
        <f>SUM(Y11,Y13,Y15,Y18,Y21)</f>
        <v>0</v>
      </c>
      <c r="Z9" s="196">
        <f>SUM(Z11,Z13,Z15,Z18,Z21)</f>
        <v>395616</v>
      </c>
      <c r="AA9" s="209">
        <f>SUM(AA11,AA13,AA15,AA18,AA21)</f>
        <v>0</v>
      </c>
      <c r="AB9" s="196">
        <f>SUM(AB11,AB13,AB15,AB18,AB21)</f>
        <v>395616</v>
      </c>
    </row>
    <row r="10" spans="1:28" s="3" customFormat="1" ht="18.75" customHeight="1" hidden="1">
      <c r="A10" s="34"/>
      <c r="B10" s="82"/>
      <c r="C10" s="83"/>
      <c r="D10" s="84"/>
      <c r="E10" s="84"/>
      <c r="F10" s="84"/>
      <c r="G10" s="84"/>
      <c r="H10" s="109"/>
      <c r="I10" s="124"/>
      <c r="J10" s="84"/>
      <c r="K10" s="84"/>
      <c r="L10" s="125"/>
      <c r="M10" s="124"/>
      <c r="N10" s="125"/>
      <c r="O10" s="124"/>
      <c r="P10" s="125"/>
      <c r="Q10" s="124"/>
      <c r="R10" s="125"/>
      <c r="S10" s="124"/>
      <c r="T10" s="125"/>
      <c r="U10" s="84"/>
      <c r="V10" s="84"/>
      <c r="W10" s="84"/>
      <c r="X10" s="109"/>
      <c r="Y10" s="207"/>
      <c r="Z10" s="197"/>
      <c r="AA10" s="207"/>
      <c r="AB10" s="197"/>
    </row>
    <row r="11" spans="1:28" s="4" customFormat="1" ht="17.25" customHeight="1">
      <c r="A11" s="35" t="s">
        <v>29</v>
      </c>
      <c r="B11" s="51" t="s">
        <v>19</v>
      </c>
      <c r="C11" s="52"/>
      <c r="D11" s="46">
        <f aca="true" t="shared" si="3" ref="D11:AB11">D12</f>
        <v>250000</v>
      </c>
      <c r="E11" s="46">
        <f t="shared" si="3"/>
        <v>0</v>
      </c>
      <c r="F11" s="46">
        <f t="shared" si="3"/>
        <v>0</v>
      </c>
      <c r="G11" s="46">
        <f t="shared" si="3"/>
        <v>0</v>
      </c>
      <c r="H11" s="106">
        <f t="shared" si="3"/>
        <v>0</v>
      </c>
      <c r="I11" s="119">
        <f t="shared" si="3"/>
        <v>0</v>
      </c>
      <c r="J11" s="46">
        <f t="shared" si="3"/>
        <v>0</v>
      </c>
      <c r="K11" s="46">
        <f t="shared" si="3"/>
        <v>0</v>
      </c>
      <c r="L11" s="120">
        <f t="shared" si="3"/>
        <v>0</v>
      </c>
      <c r="M11" s="119">
        <f t="shared" si="3"/>
        <v>0</v>
      </c>
      <c r="N11" s="120">
        <f t="shared" si="3"/>
        <v>0</v>
      </c>
      <c r="O11" s="119">
        <f t="shared" si="3"/>
        <v>0</v>
      </c>
      <c r="P11" s="120">
        <f t="shared" si="3"/>
        <v>0</v>
      </c>
      <c r="Q11" s="119">
        <f t="shared" si="3"/>
        <v>0</v>
      </c>
      <c r="R11" s="120">
        <f t="shared" si="3"/>
        <v>0</v>
      </c>
      <c r="S11" s="119">
        <f t="shared" si="3"/>
        <v>0</v>
      </c>
      <c r="T11" s="120">
        <f t="shared" si="3"/>
        <v>0</v>
      </c>
      <c r="U11" s="46">
        <f t="shared" si="3"/>
        <v>0</v>
      </c>
      <c r="V11" s="46">
        <f t="shared" si="3"/>
        <v>250000</v>
      </c>
      <c r="W11" s="46">
        <f t="shared" si="3"/>
        <v>0</v>
      </c>
      <c r="X11" s="106">
        <f t="shared" si="3"/>
        <v>250000</v>
      </c>
      <c r="Y11" s="210">
        <f t="shared" si="3"/>
        <v>0</v>
      </c>
      <c r="Z11" s="198">
        <f t="shared" si="3"/>
        <v>250000</v>
      </c>
      <c r="AA11" s="210">
        <f t="shared" si="3"/>
        <v>0</v>
      </c>
      <c r="AB11" s="198">
        <f t="shared" si="3"/>
        <v>250000</v>
      </c>
    </row>
    <row r="12" spans="1:28" s="3" customFormat="1" ht="16.5" customHeight="1">
      <c r="A12" s="36" t="s">
        <v>46</v>
      </c>
      <c r="B12" s="54" t="s">
        <v>11</v>
      </c>
      <c r="C12" s="55">
        <v>32</v>
      </c>
      <c r="D12" s="47">
        <v>250000</v>
      </c>
      <c r="E12" s="47"/>
      <c r="F12" s="50"/>
      <c r="G12" s="47"/>
      <c r="H12" s="110"/>
      <c r="I12" s="126"/>
      <c r="J12" s="47"/>
      <c r="K12" s="47"/>
      <c r="L12" s="127"/>
      <c r="M12" s="126"/>
      <c r="N12" s="127"/>
      <c r="O12" s="126"/>
      <c r="P12" s="127"/>
      <c r="Q12" s="126"/>
      <c r="R12" s="127"/>
      <c r="S12" s="126"/>
      <c r="T12" s="127"/>
      <c r="U12" s="47"/>
      <c r="V12" s="47">
        <f>D12+U12</f>
        <v>250000</v>
      </c>
      <c r="W12" s="47"/>
      <c r="X12" s="111">
        <f>V12+W12</f>
        <v>250000</v>
      </c>
      <c r="Y12" s="211"/>
      <c r="Z12" s="199">
        <f>X12+Y12</f>
        <v>250000</v>
      </c>
      <c r="AA12" s="211"/>
      <c r="AB12" s="199">
        <f>Z12+AA12</f>
        <v>250000</v>
      </c>
    </row>
    <row r="13" spans="1:28" s="5" customFormat="1" ht="15" customHeight="1">
      <c r="A13" s="35" t="s">
        <v>4</v>
      </c>
      <c r="B13" s="56" t="s">
        <v>16</v>
      </c>
      <c r="C13" s="57"/>
      <c r="D13" s="46">
        <f aca="true" t="shared" si="4" ref="D13:AB13">D14</f>
        <v>85000</v>
      </c>
      <c r="E13" s="46">
        <f t="shared" si="4"/>
        <v>0</v>
      </c>
      <c r="F13" s="46">
        <f t="shared" si="4"/>
        <v>0</v>
      </c>
      <c r="G13" s="46">
        <f t="shared" si="4"/>
        <v>0</v>
      </c>
      <c r="H13" s="106">
        <f t="shared" si="4"/>
        <v>0</v>
      </c>
      <c r="I13" s="119">
        <f t="shared" si="4"/>
        <v>0</v>
      </c>
      <c r="J13" s="46">
        <f t="shared" si="4"/>
        <v>0</v>
      </c>
      <c r="K13" s="46">
        <f t="shared" si="4"/>
        <v>0</v>
      </c>
      <c r="L13" s="120">
        <f t="shared" si="4"/>
        <v>0</v>
      </c>
      <c r="M13" s="119">
        <f t="shared" si="4"/>
        <v>0</v>
      </c>
      <c r="N13" s="120">
        <f t="shared" si="4"/>
        <v>0</v>
      </c>
      <c r="O13" s="119">
        <f t="shared" si="4"/>
        <v>0</v>
      </c>
      <c r="P13" s="120">
        <f t="shared" si="4"/>
        <v>0</v>
      </c>
      <c r="Q13" s="119">
        <f t="shared" si="4"/>
        <v>0</v>
      </c>
      <c r="R13" s="120">
        <f t="shared" si="4"/>
        <v>0</v>
      </c>
      <c r="S13" s="119">
        <f t="shared" si="4"/>
        <v>0</v>
      </c>
      <c r="T13" s="120">
        <f t="shared" si="4"/>
        <v>0</v>
      </c>
      <c r="U13" s="46">
        <f t="shared" si="4"/>
        <v>0</v>
      </c>
      <c r="V13" s="46">
        <f t="shared" si="4"/>
        <v>85000</v>
      </c>
      <c r="W13" s="46">
        <f t="shared" si="4"/>
        <v>0</v>
      </c>
      <c r="X13" s="106">
        <f t="shared" si="4"/>
        <v>85000</v>
      </c>
      <c r="Y13" s="210">
        <f t="shared" si="4"/>
        <v>0</v>
      </c>
      <c r="Z13" s="198">
        <f t="shared" si="4"/>
        <v>85000</v>
      </c>
      <c r="AA13" s="210">
        <f t="shared" si="4"/>
        <v>0</v>
      </c>
      <c r="AB13" s="198">
        <f t="shared" si="4"/>
        <v>85000</v>
      </c>
    </row>
    <row r="14" spans="1:28" s="3" customFormat="1" ht="15.75" customHeight="1">
      <c r="A14" s="37" t="s">
        <v>47</v>
      </c>
      <c r="B14" s="54" t="s">
        <v>17</v>
      </c>
      <c r="C14" s="55">
        <v>90</v>
      </c>
      <c r="D14" s="47">
        <v>85000</v>
      </c>
      <c r="E14" s="47"/>
      <c r="F14" s="50"/>
      <c r="G14" s="47"/>
      <c r="H14" s="110"/>
      <c r="I14" s="126"/>
      <c r="J14" s="47"/>
      <c r="K14" s="47"/>
      <c r="L14" s="127"/>
      <c r="M14" s="126"/>
      <c r="N14" s="127"/>
      <c r="O14" s="126"/>
      <c r="P14" s="127"/>
      <c r="Q14" s="126"/>
      <c r="R14" s="127"/>
      <c r="S14" s="126"/>
      <c r="T14" s="127"/>
      <c r="U14" s="47"/>
      <c r="V14" s="47">
        <f>D14+U14</f>
        <v>85000</v>
      </c>
      <c r="W14" s="47"/>
      <c r="X14" s="111">
        <f>V14+W14</f>
        <v>85000</v>
      </c>
      <c r="Y14" s="211"/>
      <c r="Z14" s="199">
        <f>X14+Y14</f>
        <v>85000</v>
      </c>
      <c r="AA14" s="211"/>
      <c r="AB14" s="199">
        <f>Z14+AA14</f>
        <v>85000</v>
      </c>
    </row>
    <row r="15" spans="1:28" s="3" customFormat="1" ht="17.25" customHeight="1">
      <c r="A15" s="35" t="s">
        <v>28</v>
      </c>
      <c r="B15" s="56" t="s">
        <v>18</v>
      </c>
      <c r="C15" s="55"/>
      <c r="D15" s="46">
        <f>D16+D17</f>
        <v>50200</v>
      </c>
      <c r="E15" s="46">
        <f>E16+E17</f>
        <v>0</v>
      </c>
      <c r="F15" s="46">
        <f>F16+F17</f>
        <v>0</v>
      </c>
      <c r="G15" s="46">
        <f aca="true" t="shared" si="5" ref="G15:L15">G16+G17</f>
        <v>0</v>
      </c>
      <c r="H15" s="106">
        <f t="shared" si="5"/>
        <v>0</v>
      </c>
      <c r="I15" s="119">
        <f t="shared" si="5"/>
        <v>0</v>
      </c>
      <c r="J15" s="46">
        <f t="shared" si="5"/>
        <v>0</v>
      </c>
      <c r="K15" s="46">
        <f t="shared" si="5"/>
        <v>0</v>
      </c>
      <c r="L15" s="120">
        <f t="shared" si="5"/>
        <v>0</v>
      </c>
      <c r="M15" s="119">
        <f aca="true" t="shared" si="6" ref="M15:R15">M16+M17</f>
        <v>0</v>
      </c>
      <c r="N15" s="120">
        <f t="shared" si="6"/>
        <v>0</v>
      </c>
      <c r="O15" s="119">
        <f t="shared" si="6"/>
        <v>0</v>
      </c>
      <c r="P15" s="120">
        <f t="shared" si="6"/>
        <v>0</v>
      </c>
      <c r="Q15" s="119">
        <f t="shared" si="6"/>
        <v>0</v>
      </c>
      <c r="R15" s="120">
        <f t="shared" si="6"/>
        <v>0</v>
      </c>
      <c r="S15" s="119">
        <f aca="true" t="shared" si="7" ref="S15:X15">S16+S17</f>
        <v>0</v>
      </c>
      <c r="T15" s="120">
        <f t="shared" si="7"/>
        <v>0</v>
      </c>
      <c r="U15" s="46">
        <f t="shared" si="7"/>
        <v>0</v>
      </c>
      <c r="V15" s="46">
        <f t="shared" si="7"/>
        <v>50200</v>
      </c>
      <c r="W15" s="46">
        <f t="shared" si="7"/>
        <v>0</v>
      </c>
      <c r="X15" s="106">
        <f t="shared" si="7"/>
        <v>50200</v>
      </c>
      <c r="Y15" s="210">
        <f>Y16+Y17</f>
        <v>0</v>
      </c>
      <c r="Z15" s="198">
        <f>Z16+Z17</f>
        <v>50200</v>
      </c>
      <c r="AA15" s="210">
        <f>AA16+AA17</f>
        <v>0</v>
      </c>
      <c r="AB15" s="198">
        <f>AB16+AB17</f>
        <v>50200</v>
      </c>
    </row>
    <row r="16" spans="1:28" ht="15" customHeight="1">
      <c r="A16" s="37" t="s">
        <v>48</v>
      </c>
      <c r="B16" s="58" t="s">
        <v>13</v>
      </c>
      <c r="C16" s="59">
        <v>100</v>
      </c>
      <c r="D16" s="47">
        <v>1700</v>
      </c>
      <c r="E16" s="47"/>
      <c r="F16" s="50"/>
      <c r="G16" s="47"/>
      <c r="H16" s="110"/>
      <c r="I16" s="126"/>
      <c r="J16" s="47"/>
      <c r="K16" s="47"/>
      <c r="L16" s="127"/>
      <c r="M16" s="126"/>
      <c r="N16" s="127"/>
      <c r="O16" s="126"/>
      <c r="P16" s="127"/>
      <c r="Q16" s="126"/>
      <c r="R16" s="127"/>
      <c r="S16" s="126"/>
      <c r="T16" s="127"/>
      <c r="U16" s="47"/>
      <c r="V16" s="47">
        <f>D16+U16</f>
        <v>1700</v>
      </c>
      <c r="W16" s="47"/>
      <c r="X16" s="111">
        <f>V16+W16</f>
        <v>1700</v>
      </c>
      <c r="Y16" s="211"/>
      <c r="Z16" s="199">
        <f>X16+Y16</f>
        <v>1700</v>
      </c>
      <c r="AA16" s="211"/>
      <c r="AB16" s="199">
        <f>Z16+AA16</f>
        <v>1700</v>
      </c>
    </row>
    <row r="17" spans="1:28" s="3" customFormat="1" ht="15" customHeight="1">
      <c r="A17" s="37" t="s">
        <v>49</v>
      </c>
      <c r="B17" s="54" t="s">
        <v>14</v>
      </c>
      <c r="C17" s="55">
        <v>100</v>
      </c>
      <c r="D17" s="47">
        <v>48500</v>
      </c>
      <c r="E17" s="47"/>
      <c r="F17" s="50"/>
      <c r="G17" s="47"/>
      <c r="H17" s="110"/>
      <c r="I17" s="126"/>
      <c r="J17" s="47"/>
      <c r="K17" s="47"/>
      <c r="L17" s="127"/>
      <c r="M17" s="126"/>
      <c r="N17" s="127"/>
      <c r="O17" s="126"/>
      <c r="P17" s="127"/>
      <c r="Q17" s="126"/>
      <c r="R17" s="127"/>
      <c r="S17" s="126"/>
      <c r="T17" s="127"/>
      <c r="U17" s="47"/>
      <c r="V17" s="47">
        <f>D17+U17</f>
        <v>48500</v>
      </c>
      <c r="W17" s="47"/>
      <c r="X17" s="111">
        <f>V17+W17</f>
        <v>48500</v>
      </c>
      <c r="Y17" s="211"/>
      <c r="Z17" s="199">
        <f>X17+Y17</f>
        <v>48500</v>
      </c>
      <c r="AA17" s="211"/>
      <c r="AB17" s="199">
        <f>Z17+AA17</f>
        <v>48500</v>
      </c>
    </row>
    <row r="18" spans="1:28" s="3" customFormat="1" ht="13.5" thickBot="1">
      <c r="A18" s="35" t="s">
        <v>32</v>
      </c>
      <c r="B18" s="56" t="s">
        <v>58</v>
      </c>
      <c r="C18" s="55"/>
      <c r="D18" s="46">
        <v>10416</v>
      </c>
      <c r="E18" s="46"/>
      <c r="F18" s="50"/>
      <c r="G18" s="46"/>
      <c r="H18" s="110"/>
      <c r="I18" s="119"/>
      <c r="J18" s="47"/>
      <c r="K18" s="46"/>
      <c r="L18" s="127"/>
      <c r="M18" s="119"/>
      <c r="N18" s="127"/>
      <c r="O18" s="119"/>
      <c r="P18" s="127"/>
      <c r="Q18" s="119"/>
      <c r="R18" s="127"/>
      <c r="S18" s="119"/>
      <c r="T18" s="127"/>
      <c r="U18" s="46"/>
      <c r="V18" s="185">
        <f>D18+U18</f>
        <v>10416</v>
      </c>
      <c r="W18" s="46"/>
      <c r="X18" s="187">
        <f>V18+W18</f>
        <v>10416</v>
      </c>
      <c r="Y18" s="210"/>
      <c r="Z18" s="194">
        <f>X18+Y18</f>
        <v>10416</v>
      </c>
      <c r="AA18" s="210"/>
      <c r="AB18" s="194">
        <f>Z18+AA18</f>
        <v>10416</v>
      </c>
    </row>
    <row r="19" spans="1:28" ht="26.25" hidden="1" thickBot="1">
      <c r="A19" s="38" t="s">
        <v>50</v>
      </c>
      <c r="B19" s="60" t="s">
        <v>55</v>
      </c>
      <c r="C19" s="59">
        <v>100</v>
      </c>
      <c r="D19" s="47"/>
      <c r="E19" s="47"/>
      <c r="F19" s="47"/>
      <c r="G19" s="47"/>
      <c r="H19" s="111"/>
      <c r="I19" s="126"/>
      <c r="J19" s="47"/>
      <c r="K19" s="47"/>
      <c r="L19" s="127"/>
      <c r="M19" s="126"/>
      <c r="N19" s="127"/>
      <c r="O19" s="126"/>
      <c r="P19" s="127"/>
      <c r="Q19" s="126"/>
      <c r="R19" s="127"/>
      <c r="S19" s="126"/>
      <c r="T19" s="127"/>
      <c r="U19" s="47"/>
      <c r="V19" s="47"/>
      <c r="W19" s="47"/>
      <c r="X19" s="111"/>
      <c r="Y19" s="211"/>
      <c r="Z19" s="199"/>
      <c r="AA19" s="211"/>
      <c r="AB19" s="199"/>
    </row>
    <row r="20" spans="1:28" ht="26.25" hidden="1" thickBot="1">
      <c r="A20" s="39" t="s">
        <v>51</v>
      </c>
      <c r="B20" s="61" t="s">
        <v>43</v>
      </c>
      <c r="C20" s="59">
        <v>100</v>
      </c>
      <c r="D20" s="47"/>
      <c r="E20" s="47"/>
      <c r="F20" s="47"/>
      <c r="G20" s="47"/>
      <c r="H20" s="111"/>
      <c r="I20" s="126"/>
      <c r="J20" s="47"/>
      <c r="K20" s="47"/>
      <c r="L20" s="127"/>
      <c r="M20" s="126"/>
      <c r="N20" s="127"/>
      <c r="O20" s="126"/>
      <c r="P20" s="127"/>
      <c r="Q20" s="126"/>
      <c r="R20" s="127"/>
      <c r="S20" s="126"/>
      <c r="T20" s="127"/>
      <c r="U20" s="47"/>
      <c r="V20" s="47"/>
      <c r="W20" s="47"/>
      <c r="X20" s="111"/>
      <c r="Y20" s="211"/>
      <c r="Z20" s="199"/>
      <c r="AA20" s="211"/>
      <c r="AB20" s="199"/>
    </row>
    <row r="21" spans="1:56" ht="24.75" hidden="1" thickBot="1">
      <c r="A21" s="40" t="s">
        <v>27</v>
      </c>
      <c r="B21" s="90" t="s">
        <v>53</v>
      </c>
      <c r="C21" s="91">
        <v>100</v>
      </c>
      <c r="D21" s="81"/>
      <c r="E21" s="81"/>
      <c r="F21" s="92"/>
      <c r="G21" s="81"/>
      <c r="H21" s="112"/>
      <c r="I21" s="121"/>
      <c r="J21" s="81"/>
      <c r="K21" s="81"/>
      <c r="L21" s="122"/>
      <c r="M21" s="121"/>
      <c r="N21" s="122"/>
      <c r="O21" s="121"/>
      <c r="P21" s="122"/>
      <c r="Q21" s="121"/>
      <c r="R21" s="122"/>
      <c r="S21" s="121"/>
      <c r="T21" s="122"/>
      <c r="U21" s="81"/>
      <c r="V21" s="81"/>
      <c r="W21" s="81"/>
      <c r="X21" s="107"/>
      <c r="Y21" s="208"/>
      <c r="Z21" s="195"/>
      <c r="AA21" s="208"/>
      <c r="AB21" s="195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28" s="3" customFormat="1" ht="15" thickBot="1">
      <c r="A22" s="150"/>
      <c r="B22" s="148" t="s">
        <v>41</v>
      </c>
      <c r="C22" s="86"/>
      <c r="D22" s="93">
        <f aca="true" t="shared" si="8" ref="D22:T22">SUM(D23,D28,D30,D32,D35,D37,D38)</f>
        <v>210392</v>
      </c>
      <c r="E22" s="94">
        <f t="shared" si="8"/>
        <v>0</v>
      </c>
      <c r="F22" s="94">
        <f t="shared" si="8"/>
        <v>0</v>
      </c>
      <c r="G22" s="94">
        <f t="shared" si="8"/>
        <v>0</v>
      </c>
      <c r="H22" s="113">
        <f t="shared" si="8"/>
        <v>0</v>
      </c>
      <c r="I22" s="128">
        <f t="shared" si="8"/>
        <v>0</v>
      </c>
      <c r="J22" s="88">
        <f t="shared" si="8"/>
        <v>0</v>
      </c>
      <c r="K22" s="88">
        <f t="shared" si="8"/>
        <v>0</v>
      </c>
      <c r="L22" s="95">
        <f t="shared" si="8"/>
        <v>0</v>
      </c>
      <c r="M22" s="128">
        <f t="shared" si="8"/>
        <v>0</v>
      </c>
      <c r="N22" s="95">
        <f t="shared" si="8"/>
        <v>0</v>
      </c>
      <c r="O22" s="128">
        <f t="shared" si="8"/>
        <v>0</v>
      </c>
      <c r="P22" s="95">
        <f t="shared" si="8"/>
        <v>0</v>
      </c>
      <c r="Q22" s="128">
        <f t="shared" si="8"/>
        <v>0</v>
      </c>
      <c r="R22" s="95">
        <f t="shared" si="8"/>
        <v>0</v>
      </c>
      <c r="S22" s="128">
        <f t="shared" si="8"/>
        <v>0</v>
      </c>
      <c r="T22" s="95">
        <f t="shared" si="8"/>
        <v>0</v>
      </c>
      <c r="U22" s="93">
        <f aca="true" t="shared" si="9" ref="U22:Z22">SUM(U23,U28,U30,U32,U35,U37,U38)</f>
        <v>0</v>
      </c>
      <c r="V22" s="93">
        <f t="shared" si="9"/>
        <v>210392</v>
      </c>
      <c r="W22" s="93">
        <f t="shared" si="9"/>
        <v>100</v>
      </c>
      <c r="X22" s="188">
        <f t="shared" si="9"/>
        <v>210492</v>
      </c>
      <c r="Y22" s="212">
        <f t="shared" si="9"/>
        <v>0</v>
      </c>
      <c r="Z22" s="200">
        <f t="shared" si="9"/>
        <v>210492</v>
      </c>
      <c r="AA22" s="212">
        <f>SUM(AA23,AA28,AA30,AA32,AA35,AA37,AA38)</f>
        <v>0</v>
      </c>
      <c r="AB22" s="200">
        <f>SUM(AB23,AB28,AB30,AB32,AB35,AB37,AB38)</f>
        <v>210492</v>
      </c>
    </row>
    <row r="23" spans="1:28" s="3" customFormat="1" ht="29.25" customHeight="1">
      <c r="A23" s="41" t="s">
        <v>26</v>
      </c>
      <c r="B23" s="82" t="s">
        <v>21</v>
      </c>
      <c r="C23" s="83"/>
      <c r="D23" s="84">
        <f>SUM(D24:D27)</f>
        <v>68358</v>
      </c>
      <c r="E23" s="84">
        <f>SUM(E24:E27)</f>
        <v>0</v>
      </c>
      <c r="F23" s="84">
        <f>SUM(F24:F27)</f>
        <v>0</v>
      </c>
      <c r="G23" s="84">
        <f aca="true" t="shared" si="10" ref="G23:L23">SUM(G24:G27)</f>
        <v>0</v>
      </c>
      <c r="H23" s="109">
        <f t="shared" si="10"/>
        <v>0</v>
      </c>
      <c r="I23" s="124">
        <f t="shared" si="10"/>
        <v>0</v>
      </c>
      <c r="J23" s="84">
        <f t="shared" si="10"/>
        <v>0</v>
      </c>
      <c r="K23" s="84">
        <f t="shared" si="10"/>
        <v>0</v>
      </c>
      <c r="L23" s="125">
        <f t="shared" si="10"/>
        <v>0</v>
      </c>
      <c r="M23" s="124">
        <f aca="true" t="shared" si="11" ref="M23:R23">SUM(M24:M27)</f>
        <v>0</v>
      </c>
      <c r="N23" s="125">
        <f t="shared" si="11"/>
        <v>0</v>
      </c>
      <c r="O23" s="124">
        <f t="shared" si="11"/>
        <v>0</v>
      </c>
      <c r="P23" s="125">
        <f t="shared" si="11"/>
        <v>0</v>
      </c>
      <c r="Q23" s="124">
        <f t="shared" si="11"/>
        <v>0</v>
      </c>
      <c r="R23" s="125">
        <f t="shared" si="11"/>
        <v>0</v>
      </c>
      <c r="S23" s="124">
        <f aca="true" t="shared" si="12" ref="S23:X23">SUM(S24:S27)</f>
        <v>0</v>
      </c>
      <c r="T23" s="125">
        <f t="shared" si="12"/>
        <v>0</v>
      </c>
      <c r="U23" s="84">
        <f t="shared" si="12"/>
        <v>0</v>
      </c>
      <c r="V23" s="84">
        <f t="shared" si="12"/>
        <v>68358</v>
      </c>
      <c r="W23" s="84">
        <f t="shared" si="12"/>
        <v>0</v>
      </c>
      <c r="X23" s="109">
        <f t="shared" si="12"/>
        <v>68358</v>
      </c>
      <c r="Y23" s="207">
        <f>SUM(Y24:Y27)</f>
        <v>0</v>
      </c>
      <c r="Z23" s="197">
        <f>SUM(Z24:Z27)</f>
        <v>68358</v>
      </c>
      <c r="AA23" s="207">
        <f>SUM(AA24:AA27)</f>
        <v>0</v>
      </c>
      <c r="AB23" s="197">
        <f>SUM(AB24:AB27)</f>
        <v>68358</v>
      </c>
    </row>
    <row r="24" spans="1:28" s="3" customFormat="1" ht="39.75" customHeight="1" hidden="1">
      <c r="A24" s="42" t="s">
        <v>33</v>
      </c>
      <c r="B24" s="62" t="s">
        <v>52</v>
      </c>
      <c r="C24" s="63"/>
      <c r="D24" s="47"/>
      <c r="E24" s="47"/>
      <c r="F24" s="47"/>
      <c r="G24" s="47"/>
      <c r="H24" s="111"/>
      <c r="I24" s="126"/>
      <c r="J24" s="47"/>
      <c r="K24" s="47"/>
      <c r="L24" s="127"/>
      <c r="M24" s="126"/>
      <c r="N24" s="127"/>
      <c r="O24" s="126"/>
      <c r="P24" s="127"/>
      <c r="Q24" s="126"/>
      <c r="R24" s="127"/>
      <c r="S24" s="126"/>
      <c r="T24" s="127"/>
      <c r="U24" s="47"/>
      <c r="V24" s="47"/>
      <c r="W24" s="47"/>
      <c r="X24" s="111"/>
      <c r="Y24" s="211"/>
      <c r="Z24" s="199"/>
      <c r="AA24" s="211"/>
      <c r="AB24" s="199"/>
    </row>
    <row r="25" spans="1:28" s="3" customFormat="1" ht="62.25" customHeight="1">
      <c r="A25" s="36" t="s">
        <v>34</v>
      </c>
      <c r="B25" s="64" t="s">
        <v>59</v>
      </c>
      <c r="C25" s="65" t="s">
        <v>63</v>
      </c>
      <c r="D25" s="47">
        <v>66858</v>
      </c>
      <c r="E25" s="47"/>
      <c r="F25" s="50"/>
      <c r="G25" s="47"/>
      <c r="H25" s="110"/>
      <c r="I25" s="126"/>
      <c r="J25" s="47"/>
      <c r="K25" s="47"/>
      <c r="L25" s="127"/>
      <c r="M25" s="126"/>
      <c r="N25" s="127"/>
      <c r="O25" s="126"/>
      <c r="P25" s="127"/>
      <c r="Q25" s="126"/>
      <c r="R25" s="127"/>
      <c r="S25" s="126"/>
      <c r="T25" s="127"/>
      <c r="U25" s="47"/>
      <c r="V25" s="47">
        <f>D25+U25</f>
        <v>66858</v>
      </c>
      <c r="W25" s="47"/>
      <c r="X25" s="111">
        <f>V25+W25</f>
        <v>66858</v>
      </c>
      <c r="Y25" s="211"/>
      <c r="Z25" s="199">
        <f>X25+Y25</f>
        <v>66858</v>
      </c>
      <c r="AA25" s="211"/>
      <c r="AB25" s="199">
        <f>Z25+AA25</f>
        <v>66858</v>
      </c>
    </row>
    <row r="26" spans="1:28" ht="18" customHeight="1">
      <c r="A26" s="38" t="s">
        <v>2</v>
      </c>
      <c r="B26" s="60" t="s">
        <v>45</v>
      </c>
      <c r="C26" s="66">
        <v>10</v>
      </c>
      <c r="D26" s="47">
        <v>1200</v>
      </c>
      <c r="E26" s="47"/>
      <c r="F26" s="50"/>
      <c r="G26" s="47"/>
      <c r="H26" s="110"/>
      <c r="I26" s="126"/>
      <c r="J26" s="47"/>
      <c r="K26" s="47"/>
      <c r="L26" s="127"/>
      <c r="M26" s="126"/>
      <c r="N26" s="127"/>
      <c r="O26" s="126"/>
      <c r="P26" s="127"/>
      <c r="Q26" s="126"/>
      <c r="R26" s="127"/>
      <c r="S26" s="126"/>
      <c r="T26" s="127"/>
      <c r="U26" s="47"/>
      <c r="V26" s="47">
        <f>D26+U26</f>
        <v>1200</v>
      </c>
      <c r="W26" s="47"/>
      <c r="X26" s="111">
        <f>V26+W26</f>
        <v>1200</v>
      </c>
      <c r="Y26" s="211"/>
      <c r="Z26" s="199">
        <f>X26+Y26</f>
        <v>1200</v>
      </c>
      <c r="AA26" s="211"/>
      <c r="AB26" s="199">
        <f>Z26+AA26</f>
        <v>1200</v>
      </c>
    </row>
    <row r="27" spans="1:28" ht="30" customHeight="1">
      <c r="A27" s="38" t="s">
        <v>65</v>
      </c>
      <c r="B27" s="67" t="s">
        <v>79</v>
      </c>
      <c r="C27" s="49">
        <v>100</v>
      </c>
      <c r="D27" s="47">
        <v>300</v>
      </c>
      <c r="E27" s="47"/>
      <c r="F27" s="50"/>
      <c r="G27" s="47"/>
      <c r="H27" s="110"/>
      <c r="I27" s="126"/>
      <c r="J27" s="47"/>
      <c r="K27" s="47"/>
      <c r="L27" s="127"/>
      <c r="M27" s="126"/>
      <c r="N27" s="127"/>
      <c r="O27" s="126"/>
      <c r="P27" s="127"/>
      <c r="Q27" s="126"/>
      <c r="R27" s="127"/>
      <c r="S27" s="126"/>
      <c r="T27" s="127"/>
      <c r="U27" s="47"/>
      <c r="V27" s="47">
        <f>D27+U27</f>
        <v>300</v>
      </c>
      <c r="W27" s="47"/>
      <c r="X27" s="111">
        <f>V27+W27</f>
        <v>300</v>
      </c>
      <c r="Y27" s="211"/>
      <c r="Z27" s="199">
        <f>X27+Y27</f>
        <v>300</v>
      </c>
      <c r="AA27" s="211"/>
      <c r="AB27" s="199">
        <f>Z27+AA27</f>
        <v>300</v>
      </c>
    </row>
    <row r="28" spans="1:28" s="5" customFormat="1" ht="15.75" customHeight="1">
      <c r="A28" s="35" t="s">
        <v>25</v>
      </c>
      <c r="B28" s="68" t="s">
        <v>56</v>
      </c>
      <c r="C28" s="49"/>
      <c r="D28" s="46">
        <f aca="true" t="shared" si="13" ref="D28:AB28">D29</f>
        <v>1713</v>
      </c>
      <c r="E28" s="46">
        <f t="shared" si="13"/>
        <v>0</v>
      </c>
      <c r="F28" s="46">
        <f t="shared" si="13"/>
        <v>0</v>
      </c>
      <c r="G28" s="46">
        <f t="shared" si="13"/>
        <v>0</v>
      </c>
      <c r="H28" s="106">
        <f t="shared" si="13"/>
        <v>0</v>
      </c>
      <c r="I28" s="119">
        <f t="shared" si="13"/>
        <v>0</v>
      </c>
      <c r="J28" s="46">
        <f t="shared" si="13"/>
        <v>0</v>
      </c>
      <c r="K28" s="46">
        <f t="shared" si="13"/>
        <v>0</v>
      </c>
      <c r="L28" s="120">
        <f t="shared" si="13"/>
        <v>0</v>
      </c>
      <c r="M28" s="119">
        <f t="shared" si="13"/>
        <v>0</v>
      </c>
      <c r="N28" s="120">
        <f t="shared" si="13"/>
        <v>0</v>
      </c>
      <c r="O28" s="119">
        <f t="shared" si="13"/>
        <v>0</v>
      </c>
      <c r="P28" s="120">
        <f t="shared" si="13"/>
        <v>0</v>
      </c>
      <c r="Q28" s="119">
        <f t="shared" si="13"/>
        <v>0</v>
      </c>
      <c r="R28" s="120">
        <f t="shared" si="13"/>
        <v>0</v>
      </c>
      <c r="S28" s="119">
        <f t="shared" si="13"/>
        <v>0</v>
      </c>
      <c r="T28" s="120">
        <f t="shared" si="13"/>
        <v>0</v>
      </c>
      <c r="U28" s="46">
        <f t="shared" si="13"/>
        <v>0</v>
      </c>
      <c r="V28" s="46">
        <f t="shared" si="13"/>
        <v>1713</v>
      </c>
      <c r="W28" s="46">
        <f t="shared" si="13"/>
        <v>0</v>
      </c>
      <c r="X28" s="106">
        <f t="shared" si="13"/>
        <v>1713</v>
      </c>
      <c r="Y28" s="210">
        <f t="shared" si="13"/>
        <v>0</v>
      </c>
      <c r="Z28" s="198">
        <f t="shared" si="13"/>
        <v>1713</v>
      </c>
      <c r="AA28" s="210">
        <f t="shared" si="13"/>
        <v>0</v>
      </c>
      <c r="AB28" s="198">
        <f t="shared" si="13"/>
        <v>1713</v>
      </c>
    </row>
    <row r="29" spans="1:28" ht="15.75" customHeight="1">
      <c r="A29" s="36" t="s">
        <v>36</v>
      </c>
      <c r="B29" s="58" t="s">
        <v>1</v>
      </c>
      <c r="C29" s="55">
        <v>40</v>
      </c>
      <c r="D29" s="47">
        <v>1713</v>
      </c>
      <c r="E29" s="47"/>
      <c r="F29" s="50"/>
      <c r="G29" s="47"/>
      <c r="H29" s="110"/>
      <c r="I29" s="126"/>
      <c r="J29" s="47"/>
      <c r="K29" s="47"/>
      <c r="L29" s="127"/>
      <c r="M29" s="126"/>
      <c r="N29" s="127"/>
      <c r="O29" s="126"/>
      <c r="P29" s="127"/>
      <c r="Q29" s="126"/>
      <c r="R29" s="127"/>
      <c r="S29" s="126"/>
      <c r="T29" s="127"/>
      <c r="U29" s="47"/>
      <c r="V29" s="47">
        <f>D29+U29</f>
        <v>1713</v>
      </c>
      <c r="W29" s="47"/>
      <c r="X29" s="111">
        <f>V29+W29</f>
        <v>1713</v>
      </c>
      <c r="Y29" s="211"/>
      <c r="Z29" s="199">
        <f>X29+Y29</f>
        <v>1713</v>
      </c>
      <c r="AA29" s="211"/>
      <c r="AB29" s="199">
        <f>Z29+AA29</f>
        <v>1713</v>
      </c>
    </row>
    <row r="30" spans="1:28" s="4" customFormat="1" ht="25.5" customHeight="1">
      <c r="A30" s="35" t="s">
        <v>31</v>
      </c>
      <c r="B30" s="69" t="s">
        <v>42</v>
      </c>
      <c r="C30" s="70">
        <v>100</v>
      </c>
      <c r="D30" s="46">
        <f aca="true" t="shared" si="14" ref="D30:AB30">D31</f>
        <v>88226</v>
      </c>
      <c r="E30" s="53">
        <f t="shared" si="14"/>
        <v>0</v>
      </c>
      <c r="F30" s="46">
        <f t="shared" si="14"/>
        <v>0</v>
      </c>
      <c r="G30" s="53">
        <f t="shared" si="14"/>
        <v>0</v>
      </c>
      <c r="H30" s="106">
        <f t="shared" si="14"/>
        <v>0</v>
      </c>
      <c r="I30" s="129">
        <f t="shared" si="14"/>
        <v>0</v>
      </c>
      <c r="J30" s="53">
        <f t="shared" si="14"/>
        <v>0</v>
      </c>
      <c r="K30" s="53">
        <f t="shared" si="14"/>
        <v>0</v>
      </c>
      <c r="L30" s="120">
        <f t="shared" si="14"/>
        <v>0</v>
      </c>
      <c r="M30" s="129">
        <f t="shared" si="14"/>
        <v>0</v>
      </c>
      <c r="N30" s="140">
        <f t="shared" si="14"/>
        <v>0</v>
      </c>
      <c r="O30" s="129">
        <f t="shared" si="14"/>
        <v>0</v>
      </c>
      <c r="P30" s="140">
        <f t="shared" si="14"/>
        <v>0</v>
      </c>
      <c r="Q30" s="129">
        <f t="shared" si="14"/>
        <v>0</v>
      </c>
      <c r="R30" s="140">
        <f t="shared" si="14"/>
        <v>0</v>
      </c>
      <c r="S30" s="129">
        <f t="shared" si="14"/>
        <v>0</v>
      </c>
      <c r="T30" s="140">
        <f t="shared" si="14"/>
        <v>0</v>
      </c>
      <c r="U30" s="46">
        <f t="shared" si="14"/>
        <v>0</v>
      </c>
      <c r="V30" s="46">
        <f t="shared" si="14"/>
        <v>88226</v>
      </c>
      <c r="W30" s="46">
        <f t="shared" si="14"/>
        <v>100</v>
      </c>
      <c r="X30" s="106">
        <f t="shared" si="14"/>
        <v>88326</v>
      </c>
      <c r="Y30" s="210">
        <f t="shared" si="14"/>
        <v>0</v>
      </c>
      <c r="Z30" s="198">
        <f t="shared" si="14"/>
        <v>88326</v>
      </c>
      <c r="AA30" s="210">
        <f t="shared" si="14"/>
        <v>0</v>
      </c>
      <c r="AB30" s="198">
        <f t="shared" si="14"/>
        <v>88326</v>
      </c>
    </row>
    <row r="31" spans="1:28" ht="18" customHeight="1">
      <c r="A31" s="38" t="s">
        <v>35</v>
      </c>
      <c r="B31" s="60" t="s">
        <v>20</v>
      </c>
      <c r="C31" s="71">
        <v>100</v>
      </c>
      <c r="D31" s="47">
        <v>88226</v>
      </c>
      <c r="E31" s="72"/>
      <c r="F31" s="50"/>
      <c r="G31" s="72"/>
      <c r="H31" s="110"/>
      <c r="I31" s="130"/>
      <c r="J31" s="47"/>
      <c r="K31" s="72"/>
      <c r="L31" s="127"/>
      <c r="M31" s="130"/>
      <c r="N31" s="127"/>
      <c r="O31" s="130"/>
      <c r="P31" s="127"/>
      <c r="Q31" s="130"/>
      <c r="R31" s="127"/>
      <c r="S31" s="130"/>
      <c r="T31" s="127"/>
      <c r="U31" s="47"/>
      <c r="V31" s="47">
        <v>88226</v>
      </c>
      <c r="W31" s="47">
        <v>100</v>
      </c>
      <c r="X31" s="111">
        <f>V31+W31</f>
        <v>88326</v>
      </c>
      <c r="Y31" s="211"/>
      <c r="Z31" s="199">
        <f>X31+Y31</f>
        <v>88326</v>
      </c>
      <c r="AA31" s="211"/>
      <c r="AB31" s="199">
        <f>Z31+AA31</f>
        <v>88326</v>
      </c>
    </row>
    <row r="32" spans="1:28" s="5" customFormat="1" ht="27.75" customHeight="1">
      <c r="A32" s="35" t="s">
        <v>24</v>
      </c>
      <c r="B32" s="48" t="s">
        <v>54</v>
      </c>
      <c r="C32" s="49">
        <v>100</v>
      </c>
      <c r="D32" s="46">
        <f>SUM(D33:D34)</f>
        <v>43500</v>
      </c>
      <c r="E32" s="46"/>
      <c r="F32" s="53"/>
      <c r="G32" s="73"/>
      <c r="H32" s="114"/>
      <c r="I32" s="131"/>
      <c r="J32" s="47"/>
      <c r="K32" s="73"/>
      <c r="L32" s="127"/>
      <c r="M32" s="127"/>
      <c r="N32" s="127"/>
      <c r="O32" s="127"/>
      <c r="P32" s="127"/>
      <c r="Q32" s="111"/>
      <c r="R32" s="127"/>
      <c r="S32" s="111"/>
      <c r="T32" s="127"/>
      <c r="U32" s="46">
        <f aca="true" t="shared" si="15" ref="U32:Z32">SUM(U33:U34)</f>
        <v>0</v>
      </c>
      <c r="V32" s="46">
        <f t="shared" si="15"/>
        <v>43500</v>
      </c>
      <c r="W32" s="46">
        <f t="shared" si="15"/>
        <v>0</v>
      </c>
      <c r="X32" s="106">
        <f t="shared" si="15"/>
        <v>43500</v>
      </c>
      <c r="Y32" s="210">
        <f t="shared" si="15"/>
        <v>0</v>
      </c>
      <c r="Z32" s="198">
        <f t="shared" si="15"/>
        <v>43500</v>
      </c>
      <c r="AA32" s="210">
        <f>SUM(AA33:AA34)</f>
        <v>0</v>
      </c>
      <c r="AB32" s="198">
        <f>SUM(AB33:AB34)</f>
        <v>43500</v>
      </c>
    </row>
    <row r="33" spans="1:28" s="5" customFormat="1" ht="27" customHeight="1">
      <c r="A33" s="36"/>
      <c r="B33" s="163" t="s">
        <v>74</v>
      </c>
      <c r="C33" s="49"/>
      <c r="D33" s="47">
        <v>40000</v>
      </c>
      <c r="E33" s="47"/>
      <c r="F33" s="47"/>
      <c r="G33" s="47"/>
      <c r="H33" s="111"/>
      <c r="I33" s="126"/>
      <c r="J33" s="47"/>
      <c r="K33" s="47"/>
      <c r="L33" s="127"/>
      <c r="M33" s="126"/>
      <c r="N33" s="127"/>
      <c r="O33" s="126"/>
      <c r="P33" s="127"/>
      <c r="Q33" s="126"/>
      <c r="R33" s="127"/>
      <c r="S33" s="126"/>
      <c r="T33" s="127"/>
      <c r="U33" s="47"/>
      <c r="V33" s="47">
        <f>D33+U33</f>
        <v>40000</v>
      </c>
      <c r="W33" s="47"/>
      <c r="X33" s="111">
        <f>V33+W33</f>
        <v>40000</v>
      </c>
      <c r="Y33" s="211"/>
      <c r="Z33" s="199">
        <f>X33+Y33</f>
        <v>40000</v>
      </c>
      <c r="AA33" s="211"/>
      <c r="AB33" s="199">
        <f>Z33+AA33</f>
        <v>40000</v>
      </c>
    </row>
    <row r="34" spans="1:28" s="5" customFormat="1" ht="27.75" customHeight="1">
      <c r="A34" s="36"/>
      <c r="B34" s="163" t="s">
        <v>84</v>
      </c>
      <c r="C34" s="49"/>
      <c r="D34" s="47">
        <v>3500</v>
      </c>
      <c r="E34" s="47"/>
      <c r="F34" s="47"/>
      <c r="G34" s="47"/>
      <c r="H34" s="111"/>
      <c r="I34" s="126"/>
      <c r="J34" s="47"/>
      <c r="K34" s="47"/>
      <c r="L34" s="127"/>
      <c r="M34" s="126"/>
      <c r="N34" s="127"/>
      <c r="O34" s="126"/>
      <c r="P34" s="127"/>
      <c r="Q34" s="126"/>
      <c r="R34" s="127"/>
      <c r="S34" s="126"/>
      <c r="T34" s="127"/>
      <c r="U34" s="47"/>
      <c r="V34" s="47">
        <f>D34+U34</f>
        <v>3500</v>
      </c>
      <c r="W34" s="47"/>
      <c r="X34" s="111">
        <f>V34+W34</f>
        <v>3500</v>
      </c>
      <c r="Y34" s="211"/>
      <c r="Z34" s="199">
        <f>X34+Y34</f>
        <v>3500</v>
      </c>
      <c r="AA34" s="211"/>
      <c r="AB34" s="199">
        <f>Z34+AA34</f>
        <v>3500</v>
      </c>
    </row>
    <row r="35" spans="1:28" s="5" customFormat="1" ht="21" hidden="1">
      <c r="A35" s="35" t="s">
        <v>23</v>
      </c>
      <c r="B35" s="48" t="s">
        <v>12</v>
      </c>
      <c r="C35" s="49"/>
      <c r="D35" s="47"/>
      <c r="E35" s="47"/>
      <c r="F35" s="47"/>
      <c r="G35" s="47"/>
      <c r="H35" s="111"/>
      <c r="I35" s="126"/>
      <c r="J35" s="47"/>
      <c r="K35" s="47"/>
      <c r="L35" s="127"/>
      <c r="M35" s="126"/>
      <c r="N35" s="127"/>
      <c r="O35" s="126"/>
      <c r="P35" s="127"/>
      <c r="Q35" s="126"/>
      <c r="R35" s="127"/>
      <c r="S35" s="126"/>
      <c r="T35" s="127"/>
      <c r="U35" s="47"/>
      <c r="V35" s="47"/>
      <c r="W35" s="47"/>
      <c r="X35" s="111">
        <f>V35+W35</f>
        <v>0</v>
      </c>
      <c r="Y35" s="211"/>
      <c r="Z35" s="199">
        <f>X35+Y35</f>
        <v>0</v>
      </c>
      <c r="AA35" s="211"/>
      <c r="AB35" s="199">
        <f>Z35+AA35</f>
        <v>0</v>
      </c>
    </row>
    <row r="36" spans="1:28" ht="25.5" hidden="1">
      <c r="A36" s="36" t="s">
        <v>3</v>
      </c>
      <c r="B36" s="58" t="s">
        <v>44</v>
      </c>
      <c r="C36" s="74"/>
      <c r="D36" s="47"/>
      <c r="E36" s="47"/>
      <c r="F36" s="47"/>
      <c r="G36" s="47"/>
      <c r="H36" s="111"/>
      <c r="I36" s="126"/>
      <c r="J36" s="47"/>
      <c r="K36" s="47"/>
      <c r="L36" s="127"/>
      <c r="M36" s="126"/>
      <c r="N36" s="127"/>
      <c r="O36" s="126"/>
      <c r="P36" s="127"/>
      <c r="Q36" s="126"/>
      <c r="R36" s="127"/>
      <c r="S36" s="126"/>
      <c r="T36" s="127"/>
      <c r="U36" s="47"/>
      <c r="V36" s="47"/>
      <c r="W36" s="47"/>
      <c r="X36" s="111">
        <f>V36+W36</f>
        <v>0</v>
      </c>
      <c r="Y36" s="211"/>
      <c r="Z36" s="199">
        <f>X36+Y36</f>
        <v>0</v>
      </c>
      <c r="AA36" s="211"/>
      <c r="AB36" s="199">
        <f>Z36+AA36</f>
        <v>0</v>
      </c>
    </row>
    <row r="37" spans="1:28" s="5" customFormat="1" ht="12.75" customHeight="1" thickBot="1">
      <c r="A37" s="35" t="s">
        <v>6</v>
      </c>
      <c r="B37" s="56" t="s">
        <v>5</v>
      </c>
      <c r="C37" s="65" t="s">
        <v>64</v>
      </c>
      <c r="D37" s="47">
        <v>8595</v>
      </c>
      <c r="E37" s="47"/>
      <c r="F37" s="50"/>
      <c r="G37" s="47"/>
      <c r="H37" s="110"/>
      <c r="I37" s="126"/>
      <c r="J37" s="47"/>
      <c r="K37" s="47"/>
      <c r="L37" s="127"/>
      <c r="M37" s="127"/>
      <c r="N37" s="127"/>
      <c r="O37" s="111"/>
      <c r="P37" s="127"/>
      <c r="Q37" s="111"/>
      <c r="R37" s="127"/>
      <c r="S37" s="111"/>
      <c r="T37" s="127"/>
      <c r="U37" s="47"/>
      <c r="V37" s="47">
        <f>D37+U37</f>
        <v>8595</v>
      </c>
      <c r="W37" s="47"/>
      <c r="X37" s="189">
        <f>V37+W37</f>
        <v>8595</v>
      </c>
      <c r="Y37" s="213"/>
      <c r="Z37" s="201">
        <f>X37+Y37</f>
        <v>8595</v>
      </c>
      <c r="AA37" s="213"/>
      <c r="AB37" s="201">
        <f>Z37+AA37</f>
        <v>8595</v>
      </c>
    </row>
    <row r="38" spans="1:28" s="2" customFormat="1" ht="14.25" customHeight="1" hidden="1" thickBot="1">
      <c r="A38" s="43" t="s">
        <v>81</v>
      </c>
      <c r="B38" s="96" t="s">
        <v>39</v>
      </c>
      <c r="C38" s="81"/>
      <c r="D38" s="81">
        <f aca="true" t="shared" si="16" ref="D38:AB38">D39</f>
        <v>0</v>
      </c>
      <c r="E38" s="81">
        <f t="shared" si="16"/>
        <v>0</v>
      </c>
      <c r="F38" s="81">
        <f t="shared" si="16"/>
        <v>0</v>
      </c>
      <c r="G38" s="81">
        <f t="shared" si="16"/>
        <v>0</v>
      </c>
      <c r="H38" s="81">
        <f t="shared" si="16"/>
        <v>0</v>
      </c>
      <c r="I38" s="81">
        <f t="shared" si="16"/>
        <v>0</v>
      </c>
      <c r="J38" s="81">
        <f t="shared" si="16"/>
        <v>0</v>
      </c>
      <c r="K38" s="81">
        <f t="shared" si="16"/>
        <v>0</v>
      </c>
      <c r="L38" s="81">
        <f t="shared" si="16"/>
        <v>0</v>
      </c>
      <c r="M38" s="81">
        <f t="shared" si="16"/>
        <v>0</v>
      </c>
      <c r="N38" s="81">
        <f t="shared" si="16"/>
        <v>0</v>
      </c>
      <c r="O38" s="81">
        <f t="shared" si="16"/>
        <v>0</v>
      </c>
      <c r="P38" s="81">
        <f t="shared" si="16"/>
        <v>0</v>
      </c>
      <c r="Q38" s="81">
        <f t="shared" si="16"/>
        <v>0</v>
      </c>
      <c r="R38" s="81">
        <f t="shared" si="16"/>
        <v>0</v>
      </c>
      <c r="S38" s="81">
        <f t="shared" si="16"/>
        <v>0</v>
      </c>
      <c r="T38" s="81">
        <f t="shared" si="16"/>
        <v>0</v>
      </c>
      <c r="U38" s="81"/>
      <c r="V38" s="81">
        <f t="shared" si="16"/>
        <v>0</v>
      </c>
      <c r="W38" s="81"/>
      <c r="X38" s="190">
        <f t="shared" si="16"/>
        <v>0</v>
      </c>
      <c r="Y38" s="214"/>
      <c r="Z38" s="202">
        <f t="shared" si="16"/>
        <v>0</v>
      </c>
      <c r="AA38" s="214"/>
      <c r="AB38" s="202">
        <f t="shared" si="16"/>
        <v>0</v>
      </c>
    </row>
    <row r="39" spans="1:28" s="2" customFormat="1" ht="26.25" hidden="1" thickBot="1">
      <c r="A39" s="43" t="s">
        <v>37</v>
      </c>
      <c r="B39" s="75" t="s">
        <v>38</v>
      </c>
      <c r="C39" s="76"/>
      <c r="D39" s="47"/>
      <c r="E39" s="47"/>
      <c r="F39" s="47"/>
      <c r="G39" s="47"/>
      <c r="H39" s="111"/>
      <c r="I39" s="126"/>
      <c r="J39" s="47"/>
      <c r="K39" s="47"/>
      <c r="L39" s="127"/>
      <c r="M39" s="126"/>
      <c r="N39" s="127"/>
      <c r="O39" s="126"/>
      <c r="P39" s="127"/>
      <c r="Q39" s="126"/>
      <c r="R39" s="127"/>
      <c r="S39" s="126"/>
      <c r="T39" s="127"/>
      <c r="U39" s="47"/>
      <c r="V39" s="47"/>
      <c r="W39" s="47"/>
      <c r="X39" s="111"/>
      <c r="Y39" s="211"/>
      <c r="Z39" s="199"/>
      <c r="AA39" s="211"/>
      <c r="AB39" s="199"/>
    </row>
    <row r="40" spans="25:27" ht="13.5" hidden="1" thickBot="1">
      <c r="Y40" s="215"/>
      <c r="AA40" s="215"/>
    </row>
    <row r="41" spans="1:28" s="7" customFormat="1" ht="15" thickBot="1">
      <c r="A41" s="28"/>
      <c r="B41" s="12" t="s">
        <v>40</v>
      </c>
      <c r="C41" s="97"/>
      <c r="D41" s="30">
        <f>D9+D22</f>
        <v>606008</v>
      </c>
      <c r="E41" s="30">
        <f>E9+E22</f>
        <v>0</v>
      </c>
      <c r="F41" s="30">
        <f>F9+F22</f>
        <v>0</v>
      </c>
      <c r="G41" s="30">
        <f>G9+G22</f>
        <v>0</v>
      </c>
      <c r="H41" s="115">
        <f>H9+H22</f>
        <v>0</v>
      </c>
      <c r="I41" s="132">
        <f aca="true" t="shared" si="17" ref="I41:N41">I9+I22</f>
        <v>0</v>
      </c>
      <c r="J41" s="30">
        <f t="shared" si="17"/>
        <v>0</v>
      </c>
      <c r="K41" s="30">
        <f t="shared" si="17"/>
        <v>0</v>
      </c>
      <c r="L41" s="98">
        <f t="shared" si="17"/>
        <v>0</v>
      </c>
      <c r="M41" s="132">
        <f t="shared" si="17"/>
        <v>0</v>
      </c>
      <c r="N41" s="98">
        <f t="shared" si="17"/>
        <v>0</v>
      </c>
      <c r="O41" s="132">
        <f aca="true" t="shared" si="18" ref="O41:T41">O9+O22</f>
        <v>0</v>
      </c>
      <c r="P41" s="98">
        <f t="shared" si="18"/>
        <v>0</v>
      </c>
      <c r="Q41" s="132">
        <f t="shared" si="18"/>
        <v>0</v>
      </c>
      <c r="R41" s="98">
        <f t="shared" si="18"/>
        <v>0</v>
      </c>
      <c r="S41" s="132">
        <f t="shared" si="18"/>
        <v>0</v>
      </c>
      <c r="T41" s="98">
        <f t="shared" si="18"/>
        <v>0</v>
      </c>
      <c r="U41" s="30">
        <f>U9+U22</f>
        <v>0</v>
      </c>
      <c r="V41" s="30">
        <f>V9+V22</f>
        <v>606008</v>
      </c>
      <c r="W41" s="30">
        <f>W9+W22</f>
        <v>100</v>
      </c>
      <c r="X41" s="191">
        <f>V41+W41</f>
        <v>606108</v>
      </c>
      <c r="Y41" s="216">
        <f>Y9+Y22</f>
        <v>0</v>
      </c>
      <c r="Z41" s="203">
        <f>X41+Y41</f>
        <v>606108</v>
      </c>
      <c r="AA41" s="216">
        <f>AA9+AA22</f>
        <v>0</v>
      </c>
      <c r="AB41" s="203">
        <f>Z41+AA41</f>
        <v>606108</v>
      </c>
    </row>
    <row r="42" spans="1:28" s="3" customFormat="1" ht="15" thickBot="1">
      <c r="A42" s="28" t="s">
        <v>7</v>
      </c>
      <c r="B42" s="20" t="s">
        <v>83</v>
      </c>
      <c r="C42" s="29"/>
      <c r="D42" s="30">
        <f>SUM(D43:D46)</f>
        <v>550355</v>
      </c>
      <c r="E42" s="31">
        <f>SUM(E43:E46)</f>
        <v>0</v>
      </c>
      <c r="F42" s="31" t="e">
        <f>#REF!+E42</f>
        <v>#REF!</v>
      </c>
      <c r="G42" s="31">
        <f aca="true" t="shared" si="19" ref="G42:L42">SUM(G43:G46)</f>
        <v>0</v>
      </c>
      <c r="H42" s="116">
        <f t="shared" si="19"/>
        <v>0</v>
      </c>
      <c r="I42" s="133">
        <f t="shared" si="19"/>
        <v>0</v>
      </c>
      <c r="J42" s="31">
        <f t="shared" si="19"/>
        <v>0</v>
      </c>
      <c r="K42" s="31">
        <f t="shared" si="19"/>
        <v>0</v>
      </c>
      <c r="L42" s="32">
        <f t="shared" si="19"/>
        <v>0</v>
      </c>
      <c r="M42" s="133">
        <f aca="true" t="shared" si="20" ref="M42:R42">SUM(M43:M46)</f>
        <v>0</v>
      </c>
      <c r="N42" s="32">
        <f t="shared" si="20"/>
        <v>0</v>
      </c>
      <c r="O42" s="133">
        <f t="shared" si="20"/>
        <v>0</v>
      </c>
      <c r="P42" s="32">
        <f t="shared" si="20"/>
        <v>0</v>
      </c>
      <c r="Q42" s="133">
        <f t="shared" si="20"/>
        <v>0</v>
      </c>
      <c r="R42" s="32">
        <f t="shared" si="20"/>
        <v>0</v>
      </c>
      <c r="S42" s="133">
        <f aca="true" t="shared" si="21" ref="S42:X42">SUM(S43:S46)</f>
        <v>0</v>
      </c>
      <c r="T42" s="32">
        <f t="shared" si="21"/>
        <v>0</v>
      </c>
      <c r="U42" s="30">
        <f t="shared" si="21"/>
        <v>-17827.91</v>
      </c>
      <c r="V42" s="30">
        <f t="shared" si="21"/>
        <v>532527.09</v>
      </c>
      <c r="W42" s="30">
        <f t="shared" si="21"/>
        <v>-18355.4</v>
      </c>
      <c r="X42" s="115">
        <f t="shared" si="21"/>
        <v>514171.69</v>
      </c>
      <c r="Y42" s="216">
        <f>SUM(Y43:Y46)</f>
        <v>437.8</v>
      </c>
      <c r="Z42" s="204">
        <f>SUM(Z43:Z46)</f>
        <v>514609.49</v>
      </c>
      <c r="AA42" s="216">
        <f>SUM(AA43:AA46)</f>
        <v>14176</v>
      </c>
      <c r="AB42" s="204">
        <f>SUM(AB43:AB46)</f>
        <v>528785.49</v>
      </c>
    </row>
    <row r="43" spans="1:28" ht="25.5" customHeight="1">
      <c r="A43" s="44" t="s">
        <v>8</v>
      </c>
      <c r="B43" s="99" t="s">
        <v>82</v>
      </c>
      <c r="C43" s="100"/>
      <c r="D43" s="101">
        <v>194283</v>
      </c>
      <c r="E43" s="101"/>
      <c r="F43" s="85"/>
      <c r="G43" s="101"/>
      <c r="H43" s="117"/>
      <c r="I43" s="134"/>
      <c r="J43" s="101"/>
      <c r="K43" s="102"/>
      <c r="L43" s="135"/>
      <c r="M43" s="134"/>
      <c r="N43" s="135"/>
      <c r="O43" s="134"/>
      <c r="P43" s="135"/>
      <c r="Q43" s="134"/>
      <c r="R43" s="135"/>
      <c r="S43" s="134"/>
      <c r="T43" s="135"/>
      <c r="U43" s="101">
        <v>703</v>
      </c>
      <c r="V43" s="47">
        <f>D43+U43</f>
        <v>194986</v>
      </c>
      <c r="W43" s="186">
        <v>5713</v>
      </c>
      <c r="X43" s="111">
        <f>V43+W43</f>
        <v>200699</v>
      </c>
      <c r="Y43" s="217"/>
      <c r="Z43" s="199">
        <f>X43+Y43</f>
        <v>200699</v>
      </c>
      <c r="AA43" s="217">
        <v>4136</v>
      </c>
      <c r="AB43" s="199">
        <f>Z43+AA43</f>
        <v>204835</v>
      </c>
    </row>
    <row r="44" spans="1:28" ht="25.5" customHeight="1">
      <c r="A44" s="35" t="s">
        <v>9</v>
      </c>
      <c r="B44" s="77" t="s">
        <v>60</v>
      </c>
      <c r="C44" s="74"/>
      <c r="D44" s="101">
        <v>121664</v>
      </c>
      <c r="E44" s="78"/>
      <c r="F44" s="50"/>
      <c r="G44" s="78"/>
      <c r="H44" s="110"/>
      <c r="I44" s="136"/>
      <c r="J44" s="47"/>
      <c r="K44" s="78"/>
      <c r="L44" s="127"/>
      <c r="M44" s="136"/>
      <c r="N44" s="151"/>
      <c r="O44" s="152"/>
      <c r="P44" s="127"/>
      <c r="Q44" s="152"/>
      <c r="R44" s="127"/>
      <c r="S44" s="152"/>
      <c r="T44" s="127"/>
      <c r="U44" s="101">
        <v>-16006</v>
      </c>
      <c r="V44" s="47">
        <f>D44+U44</f>
        <v>105658</v>
      </c>
      <c r="W44" s="101">
        <v>-29809</v>
      </c>
      <c r="X44" s="111">
        <f>V44+W44</f>
        <v>75849</v>
      </c>
      <c r="Y44" s="218"/>
      <c r="Z44" s="199">
        <f>X44+Y44</f>
        <v>75849</v>
      </c>
      <c r="AA44" s="218">
        <v>11600</v>
      </c>
      <c r="AB44" s="199">
        <f>Z44+AA44</f>
        <v>87449</v>
      </c>
    </row>
    <row r="45" spans="1:28" ht="27.75" customHeight="1" thickBot="1">
      <c r="A45" s="45" t="s">
        <v>0</v>
      </c>
      <c r="B45" s="161" t="s">
        <v>61</v>
      </c>
      <c r="C45" s="141"/>
      <c r="D45" s="142">
        <v>226571</v>
      </c>
      <c r="E45" s="142"/>
      <c r="F45" s="143"/>
      <c r="G45" s="142"/>
      <c r="H45" s="144"/>
      <c r="I45" s="145"/>
      <c r="J45" s="142"/>
      <c r="K45" s="146"/>
      <c r="L45" s="147"/>
      <c r="M45" s="145"/>
      <c r="N45" s="162"/>
      <c r="O45" s="145"/>
      <c r="P45" s="147"/>
      <c r="Q45" s="145"/>
      <c r="R45" s="147"/>
      <c r="S45" s="145"/>
      <c r="T45" s="147"/>
      <c r="U45" s="142">
        <v>-2524.91</v>
      </c>
      <c r="V45" s="142">
        <f>D45+U45</f>
        <v>224046.09</v>
      </c>
      <c r="W45" s="142">
        <v>3284.6</v>
      </c>
      <c r="X45" s="189">
        <f>V45+W45</f>
        <v>227330.69</v>
      </c>
      <c r="Y45" s="213">
        <v>4.8</v>
      </c>
      <c r="Z45" s="201">
        <f>X45+Y45</f>
        <v>227335.49</v>
      </c>
      <c r="AA45" s="213">
        <v>-2019</v>
      </c>
      <c r="AB45" s="201">
        <f>Z45+AA45</f>
        <v>225316.49</v>
      </c>
    </row>
    <row r="46" spans="1:28" ht="14.25" customHeight="1" thickBot="1">
      <c r="A46" s="45" t="s">
        <v>70</v>
      </c>
      <c r="B46" s="153" t="s">
        <v>67</v>
      </c>
      <c r="C46" s="154"/>
      <c r="D46" s="101">
        <v>7837</v>
      </c>
      <c r="E46" s="155"/>
      <c r="F46" s="156"/>
      <c r="G46" s="155"/>
      <c r="H46" s="157"/>
      <c r="I46" s="158"/>
      <c r="J46" s="155"/>
      <c r="K46" s="159"/>
      <c r="L46" s="160"/>
      <c r="M46" s="158"/>
      <c r="N46" s="160"/>
      <c r="O46" s="158"/>
      <c r="P46" s="160"/>
      <c r="Q46" s="158"/>
      <c r="R46" s="160"/>
      <c r="S46" s="158"/>
      <c r="T46" s="160"/>
      <c r="U46" s="101"/>
      <c r="V46" s="101">
        <f>D46+U46</f>
        <v>7837</v>
      </c>
      <c r="W46" s="101">
        <v>2456</v>
      </c>
      <c r="X46" s="192">
        <f>V46+W46</f>
        <v>10293</v>
      </c>
      <c r="Y46" s="218">
        <v>433</v>
      </c>
      <c r="Z46" s="205">
        <f>X46+Y46</f>
        <v>10726</v>
      </c>
      <c r="AA46" s="218">
        <v>459</v>
      </c>
      <c r="AB46" s="205">
        <f>Z46+AA46</f>
        <v>11185</v>
      </c>
    </row>
    <row r="47" spans="1:28" s="10" customFormat="1" ht="16.5" thickBot="1">
      <c r="A47" s="45"/>
      <c r="B47" s="173" t="s">
        <v>66</v>
      </c>
      <c r="C47" s="103"/>
      <c r="D47" s="87">
        <f>D41+D42</f>
        <v>1156363</v>
      </c>
      <c r="E47" s="87">
        <f>E41+E42</f>
        <v>0</v>
      </c>
      <c r="F47" s="104" t="e">
        <f>#REF!+E47</f>
        <v>#REF!</v>
      </c>
      <c r="G47" s="87">
        <f aca="true" t="shared" si="22" ref="G47:L47">G41+G42</f>
        <v>0</v>
      </c>
      <c r="H47" s="118">
        <f t="shared" si="22"/>
        <v>0</v>
      </c>
      <c r="I47" s="137">
        <f t="shared" si="22"/>
        <v>0</v>
      </c>
      <c r="J47" s="94">
        <f t="shared" si="22"/>
        <v>0</v>
      </c>
      <c r="K47" s="94">
        <f t="shared" si="22"/>
        <v>0</v>
      </c>
      <c r="L47" s="105">
        <f t="shared" si="22"/>
        <v>0</v>
      </c>
      <c r="M47" s="137">
        <f aca="true" t="shared" si="23" ref="M47:R47">M41+M42</f>
        <v>0</v>
      </c>
      <c r="N47" s="94">
        <f t="shared" si="23"/>
        <v>0</v>
      </c>
      <c r="O47" s="137">
        <f t="shared" si="23"/>
        <v>0</v>
      </c>
      <c r="P47" s="94">
        <f t="shared" si="23"/>
        <v>0</v>
      </c>
      <c r="Q47" s="137">
        <f t="shared" si="23"/>
        <v>0</v>
      </c>
      <c r="R47" s="94">
        <f t="shared" si="23"/>
        <v>0</v>
      </c>
      <c r="S47" s="137">
        <f aca="true" t="shared" si="24" ref="S47:X47">S41+S42</f>
        <v>0</v>
      </c>
      <c r="T47" s="94">
        <f t="shared" si="24"/>
        <v>0</v>
      </c>
      <c r="U47" s="87">
        <f t="shared" si="24"/>
        <v>-17827.91</v>
      </c>
      <c r="V47" s="87">
        <f t="shared" si="24"/>
        <v>1138535.0899999999</v>
      </c>
      <c r="W47" s="87">
        <f t="shared" si="24"/>
        <v>-18255.4</v>
      </c>
      <c r="X47" s="108">
        <f t="shared" si="24"/>
        <v>1120279.69</v>
      </c>
      <c r="Y47" s="209">
        <f>Y41+Y42</f>
        <v>437.8</v>
      </c>
      <c r="Z47" s="196">
        <f>Z41+Z42</f>
        <v>1120717.49</v>
      </c>
      <c r="AA47" s="209">
        <f>AA41+AA42</f>
        <v>14176</v>
      </c>
      <c r="AB47" s="196">
        <f>AB41+AB42</f>
        <v>1134893.49</v>
      </c>
    </row>
    <row r="48" spans="2:28" ht="12.75">
      <c r="B48" s="11"/>
      <c r="C48" s="22"/>
      <c r="D48" s="18"/>
      <c r="E48" s="18"/>
      <c r="F48" s="18"/>
      <c r="U48" s="18"/>
      <c r="V48" s="18"/>
      <c r="W48" s="18"/>
      <c r="X48" s="18"/>
      <c r="Y48" s="18"/>
      <c r="Z48" s="18"/>
      <c r="AA48" s="18"/>
      <c r="AB48" s="18"/>
    </row>
    <row r="49" spans="2:3" ht="12.75">
      <c r="B49" s="11"/>
      <c r="C49" s="22"/>
    </row>
    <row r="50" spans="2:3" ht="12.75">
      <c r="B50" s="11"/>
      <c r="C50" s="22"/>
    </row>
    <row r="51" spans="2:3" ht="12.75">
      <c r="B51" s="11"/>
      <c r="C51" s="22"/>
    </row>
    <row r="52" spans="2:3" ht="12.75">
      <c r="B52" s="11"/>
      <c r="C52" s="22"/>
    </row>
    <row r="53" spans="2:3" ht="12.75">
      <c r="B53" s="11"/>
      <c r="C53" s="22"/>
    </row>
    <row r="54" spans="2:3" ht="12.75">
      <c r="B54" s="11"/>
      <c r="C54" s="22"/>
    </row>
    <row r="55" spans="2:3" ht="12.75">
      <c r="B55" s="11"/>
      <c r="C55" s="22"/>
    </row>
    <row r="56" spans="2:3" ht="12.75">
      <c r="B56" s="11"/>
      <c r="C56" s="22"/>
    </row>
    <row r="57" spans="2:3" ht="12.75">
      <c r="B57" s="11"/>
      <c r="C57" s="22"/>
    </row>
    <row r="58" spans="2:3" ht="12.75">
      <c r="B58" s="11"/>
      <c r="C58" s="22"/>
    </row>
    <row r="59" spans="2:3" ht="12.75">
      <c r="B59" s="11"/>
      <c r="C59" s="22"/>
    </row>
    <row r="60" spans="2:3" ht="12.75">
      <c r="B60" s="11"/>
      <c r="C60" s="22"/>
    </row>
    <row r="61" spans="2:3" ht="12.75">
      <c r="B61" s="11"/>
      <c r="C61" s="22"/>
    </row>
    <row r="62" spans="2:3" ht="12.75">
      <c r="B62" s="11"/>
      <c r="C62" s="22"/>
    </row>
    <row r="63" spans="2:3" ht="12.75">
      <c r="B63" s="11"/>
      <c r="C63" s="22"/>
    </row>
    <row r="64" spans="2:3" ht="12.75">
      <c r="B64" s="11"/>
      <c r="C64" s="22"/>
    </row>
    <row r="65" spans="2:3" ht="12.75">
      <c r="B65" s="11"/>
      <c r="C65" s="22"/>
    </row>
    <row r="66" spans="2:3" ht="12.75">
      <c r="B66" s="11"/>
      <c r="C66" s="22"/>
    </row>
    <row r="67" spans="2:3" ht="12.75">
      <c r="B67" s="11"/>
      <c r="C67" s="22"/>
    </row>
    <row r="68" spans="2:3" ht="12.75">
      <c r="B68" s="11"/>
      <c r="C68" s="22"/>
    </row>
    <row r="69" spans="2:3" ht="12.75">
      <c r="B69" s="11"/>
      <c r="C69" s="22"/>
    </row>
    <row r="70" spans="2:3" ht="12.75">
      <c r="B70" s="11"/>
      <c r="C70" s="22"/>
    </row>
    <row r="71" spans="2:3" ht="12.75">
      <c r="B71" s="11"/>
      <c r="C71" s="22"/>
    </row>
    <row r="72" spans="2:3" ht="12.75">
      <c r="B72" s="11"/>
      <c r="C72" s="22"/>
    </row>
    <row r="73" spans="2:3" ht="12.75">
      <c r="B73" s="11"/>
      <c r="C73" s="22"/>
    </row>
    <row r="74" spans="2:3" ht="12.75">
      <c r="B74" s="11"/>
      <c r="C74" s="22"/>
    </row>
    <row r="75" spans="2:3" ht="12.75">
      <c r="B75" s="11"/>
      <c r="C75" s="22"/>
    </row>
    <row r="76" spans="2:3" ht="12.75">
      <c r="B76" s="11"/>
      <c r="C76" s="22"/>
    </row>
    <row r="77" spans="2:3" ht="12.75">
      <c r="B77" s="11"/>
      <c r="C77" s="22"/>
    </row>
    <row r="78" spans="2:3" ht="12.75">
      <c r="B78" s="11"/>
      <c r="C78" s="22"/>
    </row>
    <row r="79" spans="2:3" ht="12.75">
      <c r="B79" s="11"/>
      <c r="C79" s="22"/>
    </row>
  </sheetData>
  <sheetProtection/>
  <mergeCells count="9">
    <mergeCell ref="B1:AB1"/>
    <mergeCell ref="B2:AB2"/>
    <mergeCell ref="B3:AB3"/>
    <mergeCell ref="T6:T7"/>
    <mergeCell ref="N6:N7"/>
    <mergeCell ref="J6:J7"/>
    <mergeCell ref="R6:R7"/>
    <mergeCell ref="P6:P7"/>
    <mergeCell ref="A4:D4"/>
  </mergeCells>
  <printOptions/>
  <pageMargins left="0.35433070866141736" right="0.1968503937007874" top="0.2755905511811024" bottom="0.1968503937007874" header="0.2755905511811024" footer="0.1968503937007874"/>
  <pageSetup fitToHeight="4"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2009-09-30T11:59:05Z</cp:lastPrinted>
  <dcterms:created xsi:type="dcterms:W3CDTF">1999-10-28T10:18:25Z</dcterms:created>
  <dcterms:modified xsi:type="dcterms:W3CDTF">2009-09-30T12:07:45Z</dcterms:modified>
  <cp:category/>
  <cp:version/>
  <cp:contentType/>
  <cp:contentStatus/>
</cp:coreProperties>
</file>